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20A218E2-530A-438E-BE70-97BDC1D7174D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R32" i="33" l="1"/>
  <c r="R30" i="33"/>
  <c r="R27" i="33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</calcChain>
</file>

<file path=xl/sharedStrings.xml><?xml version="1.0" encoding="utf-8"?>
<sst xmlns="http://schemas.openxmlformats.org/spreadsheetml/2006/main" count="1152" uniqueCount="350">
  <si>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</si>
  <si>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</si>
  <si>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</si>
  <si>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</si>
  <si>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</si>
  <si>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</si>
  <si>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</si>
  <si>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</si>
  <si>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</si>
  <si>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</si>
  <si>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</si>
  <si>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</si>
  <si>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</si>
  <si>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</si>
  <si>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</si>
  <si>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</si>
  <si>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</si>
  <si>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</si>
  <si>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</si>
  <si>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</si>
  <si>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</si>
  <si>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</si>
  <si>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</si>
  <si>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</si>
  <si>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</si>
  <si>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</si>
  <si>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</si>
  <si>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</si>
  <si>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</si>
  <si>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</si>
  <si>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</si>
  <si>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</si>
  <si>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</si>
  <si>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</si>
  <si>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</si>
  <si>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</si>
  <si>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</si>
  <si>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</si>
  <si>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</si>
  <si>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</si>
  <si>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</si>
  <si>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</si>
  <si>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</si>
  <si>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</si>
  <si>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</si>
  <si>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</si>
  <si>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</si>
  <si>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</si>
  <si>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</si>
  <si>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</si>
  <si>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</si>
  <si>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</si>
  <si>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</si>
  <si>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</si>
  <si>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</si>
  <si>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</si>
  <si>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</si>
  <si>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</si>
  <si>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</si>
  <si>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</si>
  <si>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</si>
  <si>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</si>
  <si>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</si>
  <si>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</si>
  <si>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</si>
  <si>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</si>
  <si>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</si>
  <si>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</si>
  <si>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</si>
  <si>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</si>
  <si>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</si>
  <si>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</si>
  <si>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</si>
  <si>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</si>
  <si>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</si>
  <si>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</si>
  <si>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</si>
  <si>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</si>
  <si>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</si>
  <si>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</si>
  <si>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</si>
  <si>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</si>
  <si>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</si>
  <si>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</si>
  <si>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</si>
  <si>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</si>
  <si>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</si>
  <si>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</si>
  <si>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</si>
  <si>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</si>
  <si>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</si>
  <si>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</si>
  <si>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</si>
  <si>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</si>
  <si>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</si>
  <si>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</si>
  <si>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</si>
  <si>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Precipitation and Snowfall Normals are from the Merrill COOP site </t>
  </si>
  <si>
    <t xml:space="preserve">MERRILL, WISCONSIN JANUARY TEMPERATURE RECORDS </t>
  </si>
  <si>
    <t>1968,1974</t>
  </si>
  <si>
    <t>1928,2008</t>
  </si>
  <si>
    <t>1960,1995</t>
  </si>
  <si>
    <t>1963,1994</t>
  </si>
  <si>
    <t>1996,2001</t>
  </si>
  <si>
    <t>1914,2017</t>
  </si>
  <si>
    <t>1936,2019</t>
  </si>
  <si>
    <t xml:space="preserve">MERRILL, WISCONSIN JANUARY PRECIPITATION / SNOWFALL RECORDS </t>
  </si>
  <si>
    <t>1945,2020</t>
  </si>
  <si>
    <t>Temperature - Heating Degree Days - Cooling Degree Days Normals are from the Merrill COOP site</t>
  </si>
  <si>
    <t xml:space="preserve">MERRILL, WISCONSIN FEBRUARY TEMPERATURE RECORDS </t>
  </si>
  <si>
    <t>1971,1996</t>
  </si>
  <si>
    <t>1907,1996</t>
  </si>
  <si>
    <t>1911,1984</t>
  </si>
  <si>
    <t>1916,2017</t>
  </si>
  <si>
    <t>1981,1998</t>
  </si>
  <si>
    <t>1930,2017</t>
  </si>
  <si>
    <t>1954,2016</t>
  </si>
  <si>
    <t xml:space="preserve">MERRILL, WISCONSIN FEBRUARY PRECIPITATION / SNOWFALL RECORDS </t>
  </si>
  <si>
    <t xml:space="preserve">MERRILL, WISCONSIN MARCH TEMPERATURE RECORDS </t>
  </si>
  <si>
    <t>1973,1995</t>
  </si>
  <si>
    <t>1910,2012</t>
  </si>
  <si>
    <t>1910,2005</t>
  </si>
  <si>
    <t xml:space="preserve">MERRILL, WISCONSIN MARCH PRECIPITATION / SNOWFALL RECORDS </t>
  </si>
  <si>
    <t>1921,2007</t>
  </si>
  <si>
    <t xml:space="preserve">MERRILL, WISCONSIN APRIL TEMPERATURE RECORDS </t>
  </si>
  <si>
    <t>1999,2010</t>
  </si>
  <si>
    <t>1929,1997</t>
  </si>
  <si>
    <t xml:space="preserve">MERRILL, WISCONSIN APRIL PRECIPITATION / SNOWFALL RECORDS </t>
  </si>
  <si>
    <t>MERRILL, WISCONSIN MAY TEMPERATURE RECORDS</t>
  </si>
  <si>
    <t>1934,2006</t>
  </si>
  <si>
    <t>1914,2018</t>
  </si>
  <si>
    <t>1920,1983</t>
  </si>
  <si>
    <t>1991,2007</t>
  </si>
  <si>
    <t>1976,2020</t>
  </si>
  <si>
    <t>1960,2020</t>
  </si>
  <si>
    <t>1940,2013</t>
  </si>
  <si>
    <t xml:space="preserve">MERRILL, WISCONSIN MAY PRECIPITATION / SNOWFALL RECORDS </t>
  </si>
  <si>
    <t>T</t>
  </si>
  <si>
    <t>1917,1931</t>
  </si>
  <si>
    <t xml:space="preserve">MERRILL, WISCONSIN JUNE TEMPERATURE RECORDS </t>
  </si>
  <si>
    <t>1945,1982</t>
  </si>
  <si>
    <t>1975,1993</t>
  </si>
  <si>
    <t>1907,1994</t>
  </si>
  <si>
    <t>1929,2018</t>
  </si>
  <si>
    <t>1923,2005</t>
  </si>
  <si>
    <t>1922,1984</t>
  </si>
  <si>
    <t>MERRILL, WISCONSIN JUNE PRECIPITATION / SNOWFALL RECORDS</t>
  </si>
  <si>
    <t xml:space="preserve">MERRILL, WISCONSIN JULY TEMPERATURE RECORDS </t>
  </si>
  <si>
    <t>1926,1990</t>
  </si>
  <si>
    <t>MERRILL, WISCONSIN JULY PRECIPITATION / SNOWFALL RECORDS</t>
  </si>
  <si>
    <t xml:space="preserve">MERRILL, WISCONSIN AUGUST TEMPERATURE RECORDS </t>
  </si>
  <si>
    <t>1947,2001</t>
  </si>
  <si>
    <t>1995,2001</t>
  </si>
  <si>
    <t>1913,1988</t>
  </si>
  <si>
    <t>1982,2015</t>
  </si>
  <si>
    <t>1915,2009</t>
  </si>
  <si>
    <t>MERRILL, WISCONSIN AUGUST PRECIPITATION / SNOWFALL RECORDS</t>
  </si>
  <si>
    <t xml:space="preserve">MERRILL, WISCONSIN SEPTEMBER TEMPERATURE RECORDS </t>
  </si>
  <si>
    <t>1909,2005</t>
  </si>
  <si>
    <t>1935,2017</t>
  </si>
  <si>
    <t>1950,1983</t>
  </si>
  <si>
    <t xml:space="preserve">MERRILL, WISCONSIN SEPTEMBER PRECIPITATION / SNOWFALL RECORDS </t>
  </si>
  <si>
    <t>1928,1995</t>
  </si>
  <si>
    <t xml:space="preserve">MERRILL, WISCONSIN OCTOBER TEMPERATURE RECORDS </t>
  </si>
  <si>
    <t>1976,1992</t>
  </si>
  <si>
    <t>1907,2020</t>
  </si>
  <si>
    <t>1981,2020</t>
  </si>
  <si>
    <t>1997,2020</t>
  </si>
  <si>
    <t>1917,2020</t>
  </si>
  <si>
    <t xml:space="preserve">MERRILL, WISCONSIN OCTOBER PRECIPITATION / SNOWFALL RECORDS </t>
  </si>
  <si>
    <t>1935,1968</t>
  </si>
  <si>
    <t>1964,2012</t>
  </si>
  <si>
    <t>1915,1921</t>
  </si>
  <si>
    <t xml:space="preserve">MERRILL, WISCONSIN NOVEMBER TEMPERATURE RECORDS </t>
  </si>
  <si>
    <t>1951,2019</t>
  </si>
  <si>
    <t>1909,2015</t>
  </si>
  <si>
    <t>1978,2020</t>
  </si>
  <si>
    <t>1977,2020</t>
  </si>
  <si>
    <t>1986,2019</t>
  </si>
  <si>
    <t xml:space="preserve">MERRILL, WISCONSIN NOVEMBER PRECIPITATION / SNOWFALL RECORDS </t>
  </si>
  <si>
    <t xml:space="preserve">MERRILL, WISCONSIN DECEMBER TEMPERATURE RECORDS </t>
  </si>
  <si>
    <t>1939,2015</t>
  </si>
  <si>
    <t xml:space="preserve">MERRILL, WISCONSIN DECEMBER PRECIPITATION / SNOWFALL RECORDS </t>
  </si>
  <si>
    <t>1991-2020 Normals</t>
  </si>
  <si>
    <t>1926,1933</t>
  </si>
  <si>
    <t>1944,1998</t>
  </si>
  <si>
    <t>1976,1980</t>
  </si>
  <si>
    <t>1944,1987,1996</t>
  </si>
  <si>
    <t>1913,1980</t>
  </si>
  <si>
    <t>1913,1973</t>
  </si>
  <si>
    <t>1963,1984</t>
  </si>
  <si>
    <t>1984,1994</t>
  </si>
  <si>
    <t>1922,1935</t>
  </si>
  <si>
    <t>1944,1981</t>
  </si>
  <si>
    <t>1919,1944</t>
  </si>
  <si>
    <t>1927,1935</t>
  </si>
  <si>
    <t>1935,2020</t>
  </si>
  <si>
    <t>1931,1992,2020</t>
  </si>
  <si>
    <t>1924,2012</t>
  </si>
  <si>
    <t>1933,1945</t>
  </si>
  <si>
    <t>1953,1959,1985</t>
  </si>
  <si>
    <t>1913,1921</t>
  </si>
  <si>
    <t>2006,2015</t>
  </si>
  <si>
    <t>1906,1930</t>
  </si>
  <si>
    <t>1930,2000</t>
  </si>
  <si>
    <t>1941,1977</t>
  </si>
  <si>
    <t>2000,2002</t>
  </si>
  <si>
    <t>1948,1975,1984</t>
  </si>
  <si>
    <t>1966,2016</t>
  </si>
  <si>
    <t>1939,1997</t>
  </si>
  <si>
    <t>1945,1977</t>
  </si>
  <si>
    <t>1977,1981</t>
  </si>
  <si>
    <t>1936,2003</t>
  </si>
  <si>
    <t>1921,2021</t>
  </si>
  <si>
    <t>1907,1950</t>
  </si>
  <si>
    <t>2018,2020</t>
  </si>
  <si>
    <t>1976,1977</t>
  </si>
  <si>
    <t>1911,1915,1987</t>
  </si>
  <si>
    <t>1919,1934</t>
  </si>
  <si>
    <t>1952,1962</t>
  </si>
  <si>
    <t>1945,1976</t>
  </si>
  <si>
    <t>1907,1908,2002</t>
  </si>
  <si>
    <t>1934,1942</t>
  </si>
  <si>
    <t>1949,1955,1959</t>
  </si>
  <si>
    <t>1973,1976,2002</t>
  </si>
  <si>
    <t>1906,1996</t>
  </si>
  <si>
    <t>1958,1989</t>
  </si>
  <si>
    <t>1923,2020</t>
  </si>
  <si>
    <t>1933,1960</t>
  </si>
  <si>
    <t>1922,1930</t>
  </si>
  <si>
    <t>1961,1966</t>
  </si>
  <si>
    <t>1912,1918,1966,2000</t>
  </si>
  <si>
    <t>1907,1997</t>
  </si>
  <si>
    <t>1907,2015</t>
  </si>
  <si>
    <t>1917</t>
  </si>
  <si>
    <t>1931,1967</t>
  </si>
  <si>
    <t>1906,1932</t>
  </si>
  <si>
    <t>1925,2021</t>
  </si>
  <si>
    <t>1922,2021</t>
  </si>
  <si>
    <t>1947,1963</t>
  </si>
  <si>
    <t>1913,1921,2007</t>
  </si>
  <si>
    <t>1950,1958,1960</t>
  </si>
  <si>
    <t>1933,1995</t>
  </si>
  <si>
    <t>1906,1935</t>
  </si>
  <si>
    <t>1910,1943,1995</t>
  </si>
  <si>
    <t>1931,1940,1991</t>
  </si>
  <si>
    <t>1910,1938,1995</t>
  </si>
  <si>
    <t>1912,1933</t>
  </si>
  <si>
    <t>1934,1937,1943,1975</t>
  </si>
  <si>
    <t>1931,1933</t>
  </si>
  <si>
    <t>1944,1963</t>
  </si>
  <si>
    <t>1910,1931</t>
  </si>
  <si>
    <t>1921,1935</t>
  </si>
  <si>
    <t>1972,1979</t>
  </si>
  <si>
    <t>1928,1937,1973</t>
  </si>
  <si>
    <t>1968,1978,1996</t>
  </si>
  <si>
    <t>1908,1936</t>
  </si>
  <si>
    <t>1916,1948</t>
  </si>
  <si>
    <t>1927,1986</t>
  </si>
  <si>
    <t>1930,1960,1975</t>
  </si>
  <si>
    <t>1931,1995,2006</t>
  </si>
  <si>
    <t>1931,1968</t>
  </si>
  <si>
    <t>1931,1932,2011</t>
  </si>
  <si>
    <t>1924,1976</t>
  </si>
  <si>
    <t>1941,1951</t>
  </si>
  <si>
    <t>1947,1981</t>
  </si>
  <si>
    <t>1991,2002</t>
  </si>
  <si>
    <t>1931,1949</t>
  </si>
  <si>
    <t>1971,1981</t>
  </si>
  <si>
    <t>1940,1941</t>
  </si>
  <si>
    <t>1999,2006</t>
  </si>
  <si>
    <t>1934,1939</t>
  </si>
  <si>
    <t>1916,1930,1988</t>
  </si>
  <si>
    <t>1975,1976</t>
  </si>
  <si>
    <t>1928,1936</t>
  </si>
  <si>
    <t>1913,1937</t>
  </si>
  <si>
    <t>1916,1947</t>
  </si>
  <si>
    <t>1905,1909,1934</t>
  </si>
  <si>
    <t>1929,1967,2004</t>
  </si>
  <si>
    <t>1906,1935,1955</t>
  </si>
  <si>
    <t>1968,2003</t>
  </si>
  <si>
    <t>1923,1936,1940</t>
  </si>
  <si>
    <t>1942,1969</t>
  </si>
  <si>
    <t>1905,1951</t>
  </si>
  <si>
    <t>1909,1974</t>
  </si>
  <si>
    <t>1974,1976</t>
  </si>
  <si>
    <t>1912,1969</t>
  </si>
  <si>
    <t>1960,2007</t>
  </si>
  <si>
    <t>1906,1912</t>
  </si>
  <si>
    <t>1917,1918</t>
  </si>
  <si>
    <t>1927,1939</t>
  </si>
  <si>
    <t>1916,1990</t>
  </si>
  <si>
    <t>1959,1980</t>
  </si>
  <si>
    <t>1916,1929</t>
  </si>
  <si>
    <t>1929,1974</t>
  </si>
  <si>
    <t>1913,1995</t>
  </si>
  <si>
    <t>1907,1942</t>
  </si>
  <si>
    <t>1942,1985</t>
  </si>
  <si>
    <t>1908,1942,1945</t>
  </si>
  <si>
    <t>1942,1976</t>
  </si>
  <si>
    <t>1924,1972,1984</t>
  </si>
  <si>
    <t>1918,1920</t>
  </si>
  <si>
    <t>1952,1964</t>
  </si>
  <si>
    <t>1978,2001,2012</t>
  </si>
  <si>
    <t>1906,1915</t>
  </si>
  <si>
    <t>1928,1930</t>
  </si>
  <si>
    <t>1905,1921,1935,1996,2009</t>
  </si>
  <si>
    <t>1930,1956,1995</t>
  </si>
  <si>
    <t>1909,1959,1986,1997</t>
  </si>
  <si>
    <t>1914,1953</t>
  </si>
  <si>
    <t>1913,1917,2002</t>
  </si>
  <si>
    <t>1936,1976</t>
  </si>
  <si>
    <t>1931,1963</t>
  </si>
  <si>
    <t>2000,2010</t>
  </si>
  <si>
    <t>1924,1948</t>
  </si>
  <si>
    <t>1905,1951,1976</t>
  </si>
  <si>
    <t>1923,1930</t>
  </si>
  <si>
    <t>1986,2017</t>
  </si>
  <si>
    <t>1953,1999</t>
  </si>
  <si>
    <t>1989,1997</t>
  </si>
  <si>
    <t>1977,1985,2005</t>
  </si>
  <si>
    <t>1987,1997</t>
  </si>
  <si>
    <t>1905,1911</t>
  </si>
  <si>
    <t>1939,1990</t>
  </si>
  <si>
    <t>1919,1927</t>
  </si>
  <si>
    <t>1916,1985</t>
  </si>
  <si>
    <t>1912,1998</t>
  </si>
  <si>
    <t>1939,1984</t>
  </si>
  <si>
    <t>1956,1967</t>
  </si>
  <si>
    <t>2008,2010</t>
  </si>
  <si>
    <t>1941,1957</t>
  </si>
  <si>
    <t>6.0`</t>
  </si>
  <si>
    <t>1936,1959</t>
  </si>
  <si>
    <t>1946,1967</t>
  </si>
  <si>
    <t>1934,2021</t>
  </si>
  <si>
    <t>1993,2022</t>
  </si>
  <si>
    <t>1919,1956,1981,1991,2022</t>
  </si>
  <si>
    <t>1992,2022</t>
  </si>
  <si>
    <t>1973,1980,2023</t>
  </si>
  <si>
    <t>1944,2022</t>
  </si>
  <si>
    <t>1999,2022</t>
  </si>
  <si>
    <t>1921,2023</t>
  </si>
  <si>
    <t>1932,2023</t>
  </si>
  <si>
    <t>1911,2023</t>
  </si>
  <si>
    <t>1942,1946,1983,2024</t>
  </si>
  <si>
    <t>1925,2024</t>
  </si>
  <si>
    <t>2016,2024</t>
  </si>
  <si>
    <t>1993,2024</t>
  </si>
  <si>
    <t>1950,2001,2024</t>
  </si>
  <si>
    <t>File Updated: 9/30/24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</si>
</sst>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9"/>
      <color rgb="FFFF0000"/>
      <name val="Calibri"/>
      <family val="2"/>
      <scheme val="minor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3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25" fillId="4" borderId="1" xfId="0" applyFont="1" applyFill="1" applyAlignment="1">
      <alignment horizontal="center" vertical="center"/>
    </xf>
    <xf numFmtId="0" fontId="25" fillId="4" borderId="1" xfId="0" applyFont="1" applyFill="1" applyAlignment="1">
      <alignment vertical="center"/>
    </xf>
    <xf numFmtId="2" fontId="25" fillId="4" borderId="1" xfId="0" applyNumberFormat="1" applyFont="1" applyFill="1" applyAlignment="1">
      <alignment horizontal="center"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0" fontId="15" fillId="4" borderId="1" xfId="0" applyFont="1" applyFill="1" applyAlignment="1">
      <alignment horizontal="left" vertical="center"/>
    </xf>
    <xf numFmtId="0" fontId="7" fillId="0" borderId="1" xfId="0" applyFont="1" applyAlignment="1">
      <alignment vertical="center" wrapText="1"/>
    </xf>
    <xf numFmtId="0" fontId="16" fillId="4" borderId="1" xfId="9" quotePrefix="1" applyNumberFormat="1" applyFont="1" applyFill="1" applyBorder="1" applyAlignment="1">
      <alignment horizontal="left" vertical="center"/>
    </xf>
    <xf numFmtId="0" fontId="16" fillId="4" borderId="1" xfId="7" quotePrefix="1" applyNumberFormat="1" applyFont="1" applyFill="1" applyBorder="1" applyAlignment="1">
      <alignment horizontal="left" vertical="center"/>
    </xf>
    <xf numFmtId="0" fontId="16" fillId="4" borderId="1" xfId="15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1" fontId="16" fillId="4" borderId="1" xfId="18" applyNumberFormat="1" applyFont="1" applyFill="1" applyBorder="1" applyAlignment="1">
      <alignment horizontal="center" vertical="center"/>
    </xf>
    <xf numFmtId="1" fontId="16" fillId="4" borderId="1" xfId="18" applyNumberFormat="1" applyFont="1" applyFill="1" applyBorder="1" applyAlignment="1">
      <alignment horizontal="left" vertical="center"/>
    </xf>
    <xf numFmtId="1" fontId="16" fillId="3" borderId="1" xfId="18" applyNumberFormat="1" applyFont="1" applyFill="1" applyBorder="1" applyAlignment="1">
      <alignment horizontal="center" vertical="center"/>
    </xf>
    <xf numFmtId="1" fontId="16" fillId="3" borderId="1" xfId="18" applyNumberFormat="1" applyFont="1" applyFill="1" applyBorder="1" applyAlignment="1">
      <alignment horizontal="left" vertical="center"/>
    </xf>
    <xf numFmtId="1" fontId="16" fillId="3" borderId="1" xfId="18" quotePrefix="1" applyNumberFormat="1" applyFont="1" applyFill="1" applyBorder="1" applyAlignment="1">
      <alignment horizontal="left" vertical="center"/>
    </xf>
    <xf numFmtId="1" fontId="16" fillId="4" borderId="1" xfId="18" quotePrefix="1" applyNumberFormat="1" applyFont="1" applyFill="1" applyBorder="1" applyAlignment="1">
      <alignment horizontal="left" vertical="center"/>
    </xf>
    <xf numFmtId="3" fontId="16" fillId="3" borderId="1" xfId="17" quotePrefix="1" applyNumberFormat="1" applyFont="1" applyFill="1" applyBorder="1" applyAlignment="1">
      <alignment horizontal="left" vertical="center"/>
    </xf>
    <xf numFmtId="0" fontId="16" fillId="3" borderId="1" xfId="11" quotePrefix="1" applyNumberFormat="1" applyFont="1" applyFill="1" applyBorder="1" applyAlignment="1">
      <alignment horizontal="left" vertical="center"/>
    </xf>
    <xf numFmtId="1" fontId="16" fillId="4" borderId="1" xfId="24" applyNumberFormat="1" applyFont="1" applyFill="1" applyBorder="1" applyAlignment="1">
      <alignment horizontal="left" vertical="center"/>
    </xf>
    <xf numFmtId="1" fontId="16" fillId="3" borderId="1" xfId="24" quotePrefix="1" applyNumberFormat="1" applyFont="1" applyFill="1" applyBorder="1" applyAlignment="1">
      <alignment horizontal="left" vertical="center"/>
    </xf>
    <xf numFmtId="1" fontId="16" fillId="3" borderId="1" xfId="24" applyNumberFormat="1" applyFont="1" applyFill="1" applyBorder="1" applyAlignment="1">
      <alignment horizontal="left" vertical="center"/>
    </xf>
    <xf numFmtId="1" fontId="16" fillId="4" borderId="1" xfId="24" quotePrefix="1" applyNumberFormat="1" applyFont="1" applyFill="1" applyBorder="1" applyAlignment="1">
      <alignment horizontal="left" vertical="center"/>
    </xf>
    <xf numFmtId="3" fontId="16" fillId="3" borderId="1" xfId="22" quotePrefix="1" applyNumberFormat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0" fontId="16" fillId="3" borderId="1" xfId="5" quotePrefix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workbookViewId="0">
      <selection activeCell="O8" sqref="O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98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457" t="s">
        <v>349</v>
      </c>
      <c r="O1" s="458"/>
      <c r="P1" s="459"/>
    </row>
    <row r="2" spans="1:44" s="154" customFormat="1" ht="18.95" customHeight="1">
      <c r="A2" s="218"/>
      <c r="B2" s="218"/>
      <c r="C2" s="218"/>
      <c r="D2" s="218"/>
      <c r="E2" s="218"/>
      <c r="F2" s="218"/>
      <c r="G2" s="218"/>
      <c r="H2" s="218"/>
      <c r="I2" s="218"/>
      <c r="J2" s="132"/>
      <c r="K2" s="132"/>
      <c r="L2" s="132"/>
      <c r="M2" s="357"/>
      <c r="N2" s="460"/>
      <c r="O2" s="461"/>
      <c r="P2" s="462"/>
    </row>
    <row r="3" spans="1:44" ht="18.95" customHeight="1">
      <c r="A3" s="87"/>
      <c r="B3" s="87"/>
      <c r="C3" s="87"/>
      <c r="D3" s="238"/>
      <c r="E3" s="238"/>
      <c r="F3" s="239" t="s">
        <v>31</v>
      </c>
      <c r="G3" s="238"/>
      <c r="H3" s="239" t="s">
        <v>31</v>
      </c>
      <c r="I3" s="238"/>
      <c r="J3" s="451" t="s">
        <v>3</v>
      </c>
      <c r="K3" s="452"/>
      <c r="L3" s="45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5"/>
      <c r="AG3" s="23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74"/>
      <c r="N4" s="59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6"/>
      <c r="AG4" s="23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11"/>
      <c r="N5" s="25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5"/>
      <c r="AG5" s="23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44"/>
      <c r="N6" s="17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6"/>
      <c r="AG6" s="23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375">
        <v>49</v>
      </c>
      <c r="C7" s="376">
        <v>1910</v>
      </c>
      <c r="D7" s="375">
        <v>-25</v>
      </c>
      <c r="E7" s="377" t="s">
        <v>99</v>
      </c>
      <c r="F7" s="375">
        <v>-2</v>
      </c>
      <c r="G7" s="377">
        <v>2018</v>
      </c>
      <c r="H7" s="375">
        <v>31</v>
      </c>
      <c r="I7" s="377">
        <v>2007</v>
      </c>
      <c r="J7" s="375">
        <v>23</v>
      </c>
      <c r="K7" s="375">
        <v>6</v>
      </c>
      <c r="L7" s="375">
        <v>15</v>
      </c>
      <c r="M7" s="322"/>
      <c r="N7" s="322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5"/>
      <c r="AG7" s="23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378">
        <v>42</v>
      </c>
      <c r="C8" s="380" t="s">
        <v>184</v>
      </c>
      <c r="D8" s="378">
        <v>-33</v>
      </c>
      <c r="E8" s="379">
        <v>1974</v>
      </c>
      <c r="F8" s="378">
        <v>-5</v>
      </c>
      <c r="G8" s="379">
        <v>1920</v>
      </c>
      <c r="H8" s="378">
        <v>32</v>
      </c>
      <c r="I8" s="379">
        <v>1950</v>
      </c>
      <c r="J8" s="378">
        <v>23</v>
      </c>
      <c r="K8" s="378">
        <v>6</v>
      </c>
      <c r="L8" s="378">
        <v>15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6"/>
      <c r="AG8" s="23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375">
        <v>43</v>
      </c>
      <c r="C9" s="376" t="s">
        <v>185</v>
      </c>
      <c r="D9" s="375">
        <v>-30</v>
      </c>
      <c r="E9" s="376">
        <v>1912</v>
      </c>
      <c r="F9" s="375">
        <v>-5</v>
      </c>
      <c r="G9" s="376">
        <v>1979</v>
      </c>
      <c r="H9" s="375">
        <v>32</v>
      </c>
      <c r="I9" s="376">
        <v>2006</v>
      </c>
      <c r="J9" s="375">
        <v>23</v>
      </c>
      <c r="K9" s="375">
        <v>6</v>
      </c>
      <c r="L9" s="375">
        <v>14</v>
      </c>
      <c r="M9" s="322"/>
      <c r="N9" s="322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5"/>
      <c r="AG9" s="23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378">
        <v>41</v>
      </c>
      <c r="C10" s="379">
        <v>2007</v>
      </c>
      <c r="D10" s="378">
        <v>-32</v>
      </c>
      <c r="E10" s="380">
        <v>1912</v>
      </c>
      <c r="F10" s="378">
        <v>-6</v>
      </c>
      <c r="G10" s="379">
        <v>1924</v>
      </c>
      <c r="H10" s="378">
        <v>32</v>
      </c>
      <c r="I10" s="379">
        <v>2006</v>
      </c>
      <c r="J10" s="378">
        <v>23</v>
      </c>
      <c r="K10" s="378">
        <v>6</v>
      </c>
      <c r="L10" s="378">
        <v>14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6"/>
      <c r="AG10" s="23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375">
        <v>44</v>
      </c>
      <c r="C11" s="376">
        <v>2019</v>
      </c>
      <c r="D11" s="375">
        <v>-31</v>
      </c>
      <c r="E11" s="376">
        <v>1972</v>
      </c>
      <c r="F11" s="375">
        <v>-11</v>
      </c>
      <c r="G11" s="377">
        <v>1912</v>
      </c>
      <c r="H11" s="375">
        <v>36</v>
      </c>
      <c r="I11" s="377">
        <v>2007</v>
      </c>
      <c r="J11" s="375">
        <v>23</v>
      </c>
      <c r="K11" s="375">
        <v>5</v>
      </c>
      <c r="L11" s="375">
        <v>14</v>
      </c>
      <c r="M11" s="322"/>
      <c r="N11" s="322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5"/>
      <c r="AG11" s="23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378"/>
      <c r="C12" s="379"/>
      <c r="D12" s="378"/>
      <c r="E12" s="379"/>
      <c r="F12" s="378"/>
      <c r="G12" s="379"/>
      <c r="H12" s="378"/>
      <c r="I12" s="379"/>
      <c r="J12" s="378"/>
      <c r="K12" s="378"/>
      <c r="L12" s="378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6"/>
      <c r="AG12" s="23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375">
        <v>45</v>
      </c>
      <c r="C13" s="377">
        <v>1933</v>
      </c>
      <c r="D13" s="375">
        <v>-34</v>
      </c>
      <c r="E13" s="377">
        <v>1909</v>
      </c>
      <c r="F13" s="375">
        <v>-17</v>
      </c>
      <c r="G13" s="377">
        <v>2014</v>
      </c>
      <c r="H13" s="375">
        <v>32</v>
      </c>
      <c r="I13" s="376">
        <v>2007</v>
      </c>
      <c r="J13" s="375">
        <v>23</v>
      </c>
      <c r="K13" s="375">
        <v>5</v>
      </c>
      <c r="L13" s="375">
        <v>14</v>
      </c>
      <c r="M13" s="322"/>
      <c r="N13" s="322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5"/>
      <c r="AG13" s="23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378">
        <v>46</v>
      </c>
      <c r="C14" s="380">
        <v>1928</v>
      </c>
      <c r="D14" s="378">
        <v>-40</v>
      </c>
      <c r="E14" s="379">
        <v>1912</v>
      </c>
      <c r="F14" s="378">
        <v>-15</v>
      </c>
      <c r="G14" s="379">
        <v>1912</v>
      </c>
      <c r="H14" s="378">
        <v>32</v>
      </c>
      <c r="I14" s="379" t="s">
        <v>100</v>
      </c>
      <c r="J14" s="378">
        <v>22</v>
      </c>
      <c r="K14" s="378">
        <v>5</v>
      </c>
      <c r="L14" s="378">
        <v>14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6"/>
      <c r="AG14" s="23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375">
        <v>48</v>
      </c>
      <c r="C15" s="377">
        <v>2003</v>
      </c>
      <c r="D15" s="375">
        <v>-32</v>
      </c>
      <c r="E15" s="377">
        <v>1979</v>
      </c>
      <c r="F15" s="375">
        <v>-2</v>
      </c>
      <c r="G15" s="377">
        <v>1976</v>
      </c>
      <c r="H15" s="375">
        <v>32</v>
      </c>
      <c r="I15" s="376">
        <v>2008</v>
      </c>
      <c r="J15" s="375">
        <v>22</v>
      </c>
      <c r="K15" s="375">
        <v>5</v>
      </c>
      <c r="L15" s="375">
        <v>13</v>
      </c>
      <c r="M15" s="322"/>
      <c r="N15" s="322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5"/>
      <c r="AG15" s="23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378">
        <v>47</v>
      </c>
      <c r="C16" s="379">
        <v>2002</v>
      </c>
      <c r="D16" s="378">
        <v>-39</v>
      </c>
      <c r="E16" s="379">
        <v>1977</v>
      </c>
      <c r="F16" s="378">
        <v>-3</v>
      </c>
      <c r="G16" s="380" t="s">
        <v>186</v>
      </c>
      <c r="H16" s="378">
        <v>31</v>
      </c>
      <c r="I16" s="379">
        <v>1992</v>
      </c>
      <c r="J16" s="378">
        <v>22</v>
      </c>
      <c r="K16" s="378">
        <v>4</v>
      </c>
      <c r="L16" s="378">
        <v>13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6"/>
      <c r="AG16" s="23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375">
        <v>45</v>
      </c>
      <c r="C17" s="376">
        <v>2012</v>
      </c>
      <c r="D17" s="375">
        <v>-37</v>
      </c>
      <c r="E17" s="377">
        <v>1977</v>
      </c>
      <c r="F17" s="375">
        <v>14</v>
      </c>
      <c r="G17" s="377">
        <v>1982</v>
      </c>
      <c r="H17" s="375">
        <v>29</v>
      </c>
      <c r="I17" s="376">
        <v>2002</v>
      </c>
      <c r="J17" s="375">
        <v>22</v>
      </c>
      <c r="K17" s="375">
        <v>4</v>
      </c>
      <c r="L17" s="375">
        <v>13</v>
      </c>
      <c r="M17" s="322"/>
      <c r="N17" s="322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5"/>
      <c r="AG17" s="23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378"/>
      <c r="C18" s="379"/>
      <c r="D18" s="378"/>
      <c r="E18" s="379"/>
      <c r="F18" s="378"/>
      <c r="G18" s="379"/>
      <c r="H18" s="378"/>
      <c r="I18" s="379"/>
      <c r="J18" s="378"/>
      <c r="K18" s="378"/>
      <c r="L18" s="378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6"/>
      <c r="AG18" s="23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375">
        <v>45</v>
      </c>
      <c r="C19" s="377">
        <v>2012</v>
      </c>
      <c r="D19" s="375">
        <v>-38</v>
      </c>
      <c r="E19" s="377">
        <v>1979</v>
      </c>
      <c r="F19" s="375">
        <v>-10</v>
      </c>
      <c r="G19" s="376">
        <v>1912</v>
      </c>
      <c r="H19" s="375">
        <v>32</v>
      </c>
      <c r="I19" s="377">
        <v>1928</v>
      </c>
      <c r="J19" s="375">
        <v>22</v>
      </c>
      <c r="K19" s="375">
        <v>4</v>
      </c>
      <c r="L19" s="375">
        <v>13</v>
      </c>
      <c r="M19" s="322"/>
      <c r="N19" s="322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5"/>
      <c r="AG19" s="23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378">
        <v>44</v>
      </c>
      <c r="C20" s="379">
        <v>2013</v>
      </c>
      <c r="D20" s="378">
        <v>-48</v>
      </c>
      <c r="E20" s="379">
        <v>1909</v>
      </c>
      <c r="F20" s="378">
        <v>-10</v>
      </c>
      <c r="G20" s="379">
        <v>1909</v>
      </c>
      <c r="H20" s="378">
        <v>33</v>
      </c>
      <c r="I20" s="379">
        <v>2013</v>
      </c>
      <c r="J20" s="378">
        <v>22</v>
      </c>
      <c r="K20" s="378">
        <v>4</v>
      </c>
      <c r="L20" s="378">
        <v>13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6"/>
      <c r="AG20" s="23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375">
        <v>47</v>
      </c>
      <c r="C21" s="377">
        <v>1987</v>
      </c>
      <c r="D21" s="375">
        <v>-32</v>
      </c>
      <c r="E21" s="377">
        <v>1912</v>
      </c>
      <c r="F21" s="375">
        <v>-11</v>
      </c>
      <c r="G21" s="377">
        <v>1929</v>
      </c>
      <c r="H21" s="375">
        <v>32</v>
      </c>
      <c r="I21" s="376" t="s">
        <v>101</v>
      </c>
      <c r="J21" s="375">
        <v>22</v>
      </c>
      <c r="K21" s="375">
        <v>4</v>
      </c>
      <c r="L21" s="375">
        <v>13</v>
      </c>
      <c r="M21" s="322"/>
      <c r="N21" s="322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5"/>
      <c r="AG21" s="23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378">
        <v>45</v>
      </c>
      <c r="C22" s="380" t="s">
        <v>187</v>
      </c>
      <c r="D22" s="378">
        <v>-30</v>
      </c>
      <c r="E22" s="379">
        <v>1924</v>
      </c>
      <c r="F22" s="378">
        <v>-12</v>
      </c>
      <c r="G22" s="379">
        <v>1929</v>
      </c>
      <c r="H22" s="378">
        <v>31</v>
      </c>
      <c r="I22" s="380">
        <v>2001</v>
      </c>
      <c r="J22" s="378">
        <v>22</v>
      </c>
      <c r="K22" s="378">
        <v>3</v>
      </c>
      <c r="L22" s="378">
        <v>13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6"/>
      <c r="AG22" s="23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375">
        <v>47</v>
      </c>
      <c r="C23" s="377">
        <v>1933</v>
      </c>
      <c r="D23" s="375">
        <v>-38</v>
      </c>
      <c r="E23" s="377">
        <v>1972</v>
      </c>
      <c r="F23" s="375">
        <v>-12</v>
      </c>
      <c r="G23" s="377" t="s">
        <v>102</v>
      </c>
      <c r="H23" s="375">
        <v>31</v>
      </c>
      <c r="I23" s="377" t="s">
        <v>103</v>
      </c>
      <c r="J23" s="375">
        <v>22</v>
      </c>
      <c r="K23" s="375">
        <v>3</v>
      </c>
      <c r="L23" s="375">
        <v>12</v>
      </c>
      <c r="M23" s="322"/>
      <c r="N23" s="322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5"/>
      <c r="AG23" s="23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378"/>
      <c r="C24" s="379"/>
      <c r="D24" s="378"/>
      <c r="E24" s="379"/>
      <c r="F24" s="378"/>
      <c r="G24" s="379"/>
      <c r="H24" s="378"/>
      <c r="I24" s="379"/>
      <c r="J24" s="378"/>
      <c r="K24" s="378"/>
      <c r="L24" s="378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6"/>
      <c r="AG24" s="23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375">
        <v>45</v>
      </c>
      <c r="C25" s="377">
        <v>1973</v>
      </c>
      <c r="D25" s="375">
        <v>-33</v>
      </c>
      <c r="E25" s="377">
        <v>1972</v>
      </c>
      <c r="F25" s="375">
        <v>-12</v>
      </c>
      <c r="G25" s="377">
        <v>1994</v>
      </c>
      <c r="H25" s="375">
        <v>31</v>
      </c>
      <c r="I25" s="376" t="s">
        <v>188</v>
      </c>
      <c r="J25" s="375">
        <v>22</v>
      </c>
      <c r="K25" s="375">
        <v>3</v>
      </c>
      <c r="L25" s="375">
        <v>12</v>
      </c>
      <c r="M25" s="322"/>
      <c r="N25" s="322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5"/>
      <c r="AG25" s="23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378">
        <v>42</v>
      </c>
      <c r="C26" s="380" t="s">
        <v>189</v>
      </c>
      <c r="D26" s="378">
        <v>-45</v>
      </c>
      <c r="E26" s="379">
        <v>1982</v>
      </c>
      <c r="F26" s="378">
        <v>-19</v>
      </c>
      <c r="G26" s="380">
        <v>1982</v>
      </c>
      <c r="H26" s="378">
        <v>32</v>
      </c>
      <c r="I26" s="380" t="s">
        <v>338</v>
      </c>
      <c r="J26" s="378">
        <v>22</v>
      </c>
      <c r="K26" s="378">
        <v>3</v>
      </c>
      <c r="L26" s="378">
        <v>12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6"/>
      <c r="AG26" s="23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375">
        <v>49</v>
      </c>
      <c r="C27" s="376">
        <v>1926</v>
      </c>
      <c r="D27" s="375">
        <v>-43</v>
      </c>
      <c r="E27" s="377">
        <v>1982</v>
      </c>
      <c r="F27" s="375">
        <v>-20</v>
      </c>
      <c r="G27" s="377">
        <v>1962</v>
      </c>
      <c r="H27" s="375">
        <v>37</v>
      </c>
      <c r="I27" s="377">
        <v>1973</v>
      </c>
      <c r="J27" s="375">
        <v>22</v>
      </c>
      <c r="K27" s="375">
        <v>3</v>
      </c>
      <c r="L27" s="375">
        <v>12</v>
      </c>
      <c r="M27" s="322"/>
      <c r="N27" s="322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5"/>
      <c r="AG27" s="23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378">
        <v>49</v>
      </c>
      <c r="C28" s="380">
        <v>1981</v>
      </c>
      <c r="D28" s="378">
        <v>-35</v>
      </c>
      <c r="E28" s="379">
        <v>1994</v>
      </c>
      <c r="F28" s="378">
        <v>-19</v>
      </c>
      <c r="G28" s="380">
        <v>1994</v>
      </c>
      <c r="H28" s="378">
        <v>28</v>
      </c>
      <c r="I28" s="379">
        <v>2023</v>
      </c>
      <c r="J28" s="378">
        <v>22</v>
      </c>
      <c r="K28" s="378">
        <v>3</v>
      </c>
      <c r="L28" s="378">
        <v>12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6"/>
      <c r="AG28" s="23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375">
        <v>47</v>
      </c>
      <c r="C29" s="377">
        <v>1921</v>
      </c>
      <c r="D29" s="375">
        <v>-34</v>
      </c>
      <c r="E29" s="377">
        <v>1994</v>
      </c>
      <c r="F29" s="375">
        <v>-13</v>
      </c>
      <c r="G29" s="377">
        <v>1985</v>
      </c>
      <c r="H29" s="375">
        <v>30</v>
      </c>
      <c r="I29" s="377" t="s">
        <v>104</v>
      </c>
      <c r="J29" s="375">
        <v>22</v>
      </c>
      <c r="K29" s="375">
        <v>2</v>
      </c>
      <c r="L29" s="375">
        <v>12</v>
      </c>
      <c r="M29" s="322"/>
      <c r="N29" s="322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5"/>
      <c r="AG29" s="23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378"/>
      <c r="C30" s="379"/>
      <c r="D30" s="378"/>
      <c r="E30" s="379"/>
      <c r="F30" s="378"/>
      <c r="G30" s="379"/>
      <c r="H30" s="378"/>
      <c r="I30" s="379"/>
      <c r="J30" s="378"/>
      <c r="K30" s="378"/>
      <c r="L30" s="378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6"/>
      <c r="AG30" s="23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375">
        <v>45</v>
      </c>
      <c r="C31" s="377">
        <v>1981</v>
      </c>
      <c r="D31" s="375">
        <v>-32</v>
      </c>
      <c r="E31" s="376" t="s">
        <v>191</v>
      </c>
      <c r="F31" s="375">
        <v>-10</v>
      </c>
      <c r="G31" s="376" t="s">
        <v>190</v>
      </c>
      <c r="H31" s="375">
        <v>33</v>
      </c>
      <c r="I31" s="377">
        <v>1921</v>
      </c>
      <c r="J31" s="375">
        <v>22</v>
      </c>
      <c r="K31" s="375">
        <v>2</v>
      </c>
      <c r="L31" s="375">
        <v>12</v>
      </c>
      <c r="M31" s="322"/>
      <c r="N31" s="322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5"/>
      <c r="AG31" s="23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378">
        <v>48</v>
      </c>
      <c r="C32" s="379">
        <v>1933</v>
      </c>
      <c r="D32" s="378">
        <v>-28</v>
      </c>
      <c r="E32" s="379">
        <v>1924</v>
      </c>
      <c r="F32" s="378">
        <v>-7</v>
      </c>
      <c r="G32" s="380">
        <v>1963</v>
      </c>
      <c r="H32" s="378">
        <v>33</v>
      </c>
      <c r="I32" s="379">
        <v>2017</v>
      </c>
      <c r="J32" s="378">
        <v>22</v>
      </c>
      <c r="K32" s="378">
        <v>2</v>
      </c>
      <c r="L32" s="378">
        <v>12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6"/>
      <c r="AG32" s="23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375">
        <v>57</v>
      </c>
      <c r="C33" s="376">
        <v>1942</v>
      </c>
      <c r="D33" s="375">
        <v>-34</v>
      </c>
      <c r="E33" s="377">
        <v>1963</v>
      </c>
      <c r="F33" s="375">
        <v>-12</v>
      </c>
      <c r="G33" s="377">
        <v>1963</v>
      </c>
      <c r="H33" s="375">
        <v>35</v>
      </c>
      <c r="I33" s="377">
        <v>1909</v>
      </c>
      <c r="J33" s="375">
        <v>22</v>
      </c>
      <c r="K33" s="375">
        <v>2</v>
      </c>
      <c r="L33" s="375">
        <v>12</v>
      </c>
      <c r="M33" s="322"/>
      <c r="N33" s="322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5"/>
      <c r="AG33" s="23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378">
        <v>52</v>
      </c>
      <c r="C34" s="379">
        <v>1942</v>
      </c>
      <c r="D34" s="378">
        <v>-36</v>
      </c>
      <c r="E34" s="379">
        <v>1922</v>
      </c>
      <c r="F34" s="378">
        <v>-4</v>
      </c>
      <c r="G34" s="379">
        <v>1987</v>
      </c>
      <c r="H34" s="378">
        <v>33</v>
      </c>
      <c r="I34" s="379">
        <v>1909</v>
      </c>
      <c r="J34" s="378">
        <v>22</v>
      </c>
      <c r="K34" s="378">
        <v>2</v>
      </c>
      <c r="L34" s="378">
        <v>12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6"/>
      <c r="AG34" s="23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375">
        <v>54</v>
      </c>
      <c r="C35" s="377">
        <v>1973</v>
      </c>
      <c r="D35" s="375">
        <v>-34</v>
      </c>
      <c r="E35" s="376" t="s">
        <v>192</v>
      </c>
      <c r="F35" s="375">
        <v>-1</v>
      </c>
      <c r="G35" s="377" t="s">
        <v>105</v>
      </c>
      <c r="H35" s="375">
        <v>33</v>
      </c>
      <c r="I35" s="377">
        <v>1944</v>
      </c>
      <c r="J35" s="375">
        <v>22</v>
      </c>
      <c r="K35" s="375">
        <v>2</v>
      </c>
      <c r="L35" s="375">
        <v>12</v>
      </c>
      <c r="M35" s="322"/>
      <c r="N35" s="322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5"/>
      <c r="AG35" s="23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378"/>
      <c r="C36" s="379"/>
      <c r="D36" s="378"/>
      <c r="E36" s="379"/>
      <c r="F36" s="378"/>
      <c r="G36" s="379"/>
      <c r="H36" s="378"/>
      <c r="I36" s="379"/>
      <c r="J36" s="378"/>
      <c r="K36" s="378"/>
      <c r="L36" s="378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6"/>
      <c r="AG36" s="23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375">
        <v>53</v>
      </c>
      <c r="C37" s="376" t="s">
        <v>193</v>
      </c>
      <c r="D37" s="375">
        <v>-34</v>
      </c>
      <c r="E37" s="377">
        <v>1927</v>
      </c>
      <c r="F37" s="375">
        <v>-7</v>
      </c>
      <c r="G37" s="377">
        <v>1907</v>
      </c>
      <c r="H37" s="375">
        <v>43</v>
      </c>
      <c r="I37" s="377">
        <v>1944</v>
      </c>
      <c r="J37" s="375">
        <v>22</v>
      </c>
      <c r="K37" s="375">
        <v>2</v>
      </c>
      <c r="L37" s="375">
        <v>12</v>
      </c>
      <c r="M37" s="322"/>
      <c r="N37" s="322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5"/>
      <c r="AG37" s="23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378">
        <v>45</v>
      </c>
      <c r="C38" s="380" t="s">
        <v>194</v>
      </c>
      <c r="D38" s="378">
        <v>-33</v>
      </c>
      <c r="E38" s="380" t="s">
        <v>195</v>
      </c>
      <c r="F38" s="378">
        <v>-7</v>
      </c>
      <c r="G38" s="379">
        <v>2014</v>
      </c>
      <c r="H38" s="378">
        <v>33</v>
      </c>
      <c r="I38" s="380">
        <v>1944</v>
      </c>
      <c r="J38" s="378">
        <v>22</v>
      </c>
      <c r="K38" s="378">
        <v>2</v>
      </c>
      <c r="L38" s="378">
        <v>12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6"/>
      <c r="AG38" s="23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375">
        <v>55</v>
      </c>
      <c r="C39" s="377">
        <v>1906</v>
      </c>
      <c r="D39" s="375">
        <v>-34</v>
      </c>
      <c r="E39" s="376">
        <v>1915</v>
      </c>
      <c r="F39" s="375">
        <v>-10</v>
      </c>
      <c r="G39" s="377">
        <v>1966</v>
      </c>
      <c r="H39" s="375">
        <v>30</v>
      </c>
      <c r="I39" s="377">
        <v>1944</v>
      </c>
      <c r="J39" s="375">
        <v>22</v>
      </c>
      <c r="K39" s="375">
        <v>2</v>
      </c>
      <c r="L39" s="375">
        <v>12</v>
      </c>
      <c r="M39" s="322"/>
      <c r="N39" s="322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5"/>
      <c r="AG39" s="23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378">
        <v>47</v>
      </c>
      <c r="C40" s="379">
        <v>1906</v>
      </c>
      <c r="D40" s="378">
        <v>-32</v>
      </c>
      <c r="E40" s="379">
        <v>1915</v>
      </c>
      <c r="F40" s="378">
        <v>-8</v>
      </c>
      <c r="G40" s="379">
        <v>2019</v>
      </c>
      <c r="H40" s="378">
        <v>29</v>
      </c>
      <c r="I40" s="380">
        <v>2013</v>
      </c>
      <c r="J40" s="378">
        <v>22</v>
      </c>
      <c r="K40" s="378">
        <v>2</v>
      </c>
      <c r="L40" s="378">
        <v>12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6"/>
      <c r="AG40" s="23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375">
        <v>42</v>
      </c>
      <c r="C41" s="377">
        <v>1926</v>
      </c>
      <c r="D41" s="375">
        <v>-37</v>
      </c>
      <c r="E41" s="377">
        <v>1950</v>
      </c>
      <c r="F41" s="375">
        <v>-8</v>
      </c>
      <c r="G41" s="377">
        <v>2019</v>
      </c>
      <c r="H41" s="375">
        <v>27</v>
      </c>
      <c r="I41" s="376" t="s">
        <v>344</v>
      </c>
      <c r="J41" s="375">
        <v>22</v>
      </c>
      <c r="K41" s="375">
        <v>2</v>
      </c>
      <c r="L41" s="375">
        <v>12</v>
      </c>
      <c r="M41" s="322"/>
      <c r="N41" s="322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5"/>
      <c r="AG41" s="23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378"/>
      <c r="C42" s="379"/>
      <c r="D42" s="378"/>
      <c r="E42" s="379"/>
      <c r="F42" s="378"/>
      <c r="G42" s="379"/>
      <c r="H42" s="378"/>
      <c r="I42" s="379"/>
      <c r="J42" s="378"/>
      <c r="K42" s="378"/>
      <c r="L42" s="378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6"/>
      <c r="AG42" s="23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375">
        <v>47</v>
      </c>
      <c r="C43" s="377">
        <v>2024</v>
      </c>
      <c r="D43" s="375">
        <v>-31</v>
      </c>
      <c r="E43" s="376">
        <v>1996</v>
      </c>
      <c r="F43" s="375">
        <v>-6</v>
      </c>
      <c r="G43" s="377">
        <v>1971</v>
      </c>
      <c r="H43" s="375">
        <v>35</v>
      </c>
      <c r="I43" s="376">
        <v>1988</v>
      </c>
      <c r="J43" s="375">
        <v>22</v>
      </c>
      <c r="K43" s="375">
        <v>2</v>
      </c>
      <c r="L43" s="375">
        <v>12</v>
      </c>
      <c r="M43" s="322"/>
      <c r="N43" s="322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5"/>
      <c r="AG43" s="23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6"/>
      <c r="AG44" s="23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5"/>
      <c r="AG45" s="23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6"/>
      <c r="AG46" s="23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5"/>
      <c r="AG47" s="23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22</v>
      </c>
      <c r="E48" s="233" t="s">
        <v>5</v>
      </c>
      <c r="F48" s="233">
        <v>1621</v>
      </c>
      <c r="G48" s="233" t="s">
        <v>5</v>
      </c>
      <c r="H48" s="233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6"/>
      <c r="AG48" s="23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3.4</v>
      </c>
      <c r="E49" s="232" t="s">
        <v>39</v>
      </c>
      <c r="F49" s="232">
        <v>4995</v>
      </c>
      <c r="G49" s="232" t="s">
        <v>63</v>
      </c>
      <c r="H49" s="232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5"/>
      <c r="AG49" s="23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12.7</v>
      </c>
      <c r="E50" s="233"/>
      <c r="F50" s="233"/>
      <c r="G50" s="233"/>
      <c r="H50" s="233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6"/>
      <c r="AG50" s="23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86"/>
      <c r="D51" s="99"/>
      <c r="E51" s="232"/>
      <c r="F51" s="232"/>
      <c r="G51" s="232"/>
      <c r="H51" s="232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5"/>
      <c r="AG51" s="23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6"/>
      <c r="AG52" s="236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5"/>
      <c r="AG53" s="23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5"/>
      <c r="AG54" s="23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5"/>
      <c r="AG55" s="23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5"/>
      <c r="AG56" s="23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5"/>
      <c r="AG57" s="23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5"/>
      <c r="AG58" s="23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5"/>
      <c r="AG59" s="23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5"/>
      <c r="AG60" s="23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5"/>
      <c r="AG61" s="23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5"/>
      <c r="AG62" s="23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5"/>
      <c r="AG63" s="23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5"/>
      <c r="AG64" s="23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5"/>
      <c r="AG65" s="23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5"/>
      <c r="AG66" s="23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5"/>
      <c r="AG67" s="23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5"/>
      <c r="AG68" s="23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5"/>
      <c r="AG69" s="23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5"/>
      <c r="AG70" s="23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5"/>
      <c r="AG71" s="23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5"/>
      <c r="AG72" s="23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5"/>
      <c r="AG73" s="23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5"/>
      <c r="AG74" s="23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5"/>
      <c r="AG75" s="23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5"/>
      <c r="AG76" s="23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5"/>
      <c r="AG77" s="23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5"/>
      <c r="AG78" s="23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5"/>
      <c r="AG79" s="23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5"/>
      <c r="AG80" s="23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5"/>
      <c r="AG81" s="23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5"/>
      <c r="AG82" s="23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5"/>
      <c r="AG83" s="23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5"/>
      <c r="AG84" s="23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5"/>
      <c r="AG85" s="23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5"/>
      <c r="AG86" s="23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5"/>
      <c r="AG87" s="23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5"/>
      <c r="AG88" s="23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5"/>
      <c r="AG89" s="23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5"/>
      <c r="AG90" s="23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5"/>
      <c r="AG91" s="23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5"/>
      <c r="AG92" s="23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5"/>
      <c r="AG93" s="23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5"/>
      <c r="AG94" s="23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343"/>
      <c r="B133" s="343"/>
      <c r="C133" s="345"/>
      <c r="D133" s="343"/>
      <c r="E133" s="345"/>
      <c r="F133" s="343"/>
      <c r="G133" s="345"/>
      <c r="H133" s="344"/>
      <c r="I133" s="345"/>
      <c r="J133" s="344"/>
      <c r="K133" s="344"/>
      <c r="L133" s="344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343"/>
      <c r="B134" s="343"/>
      <c r="C134" s="345"/>
      <c r="D134" s="343"/>
      <c r="E134" s="345"/>
      <c r="F134" s="343"/>
      <c r="G134" s="345"/>
      <c r="H134" s="344"/>
      <c r="I134" s="345"/>
      <c r="J134" s="344"/>
      <c r="K134" s="344"/>
      <c r="L134" s="344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343"/>
      <c r="B135" s="343"/>
      <c r="C135" s="345"/>
      <c r="D135" s="343"/>
      <c r="E135" s="345"/>
      <c r="F135" s="343"/>
      <c r="G135" s="345"/>
      <c r="H135" s="344"/>
      <c r="I135" s="345"/>
      <c r="J135" s="344"/>
      <c r="K135" s="344"/>
      <c r="L135" s="344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43"/>
      <c r="B136" s="343"/>
      <c r="C136" s="345"/>
      <c r="D136" s="343"/>
      <c r="E136" s="345"/>
      <c r="F136" s="343"/>
      <c r="G136" s="345"/>
      <c r="H136" s="344"/>
      <c r="I136" s="345"/>
      <c r="J136" s="344"/>
      <c r="K136" s="344"/>
      <c r="L136" s="344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43"/>
      <c r="B137" s="343"/>
      <c r="C137" s="345"/>
      <c r="D137" s="343"/>
      <c r="E137" s="345"/>
      <c r="F137" s="343"/>
      <c r="G137" s="345"/>
      <c r="H137" s="344"/>
      <c r="I137" s="345"/>
      <c r="J137" s="344"/>
      <c r="K137" s="344"/>
      <c r="L137" s="344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43"/>
      <c r="B138" s="343"/>
      <c r="C138" s="345"/>
      <c r="D138" s="343"/>
      <c r="E138" s="345"/>
      <c r="F138" s="343"/>
      <c r="G138" s="345"/>
      <c r="H138" s="344"/>
      <c r="I138" s="345"/>
      <c r="J138" s="344"/>
      <c r="K138" s="344"/>
      <c r="L138" s="344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43"/>
      <c r="B139" s="343"/>
      <c r="C139" s="345"/>
      <c r="D139" s="343"/>
      <c r="E139" s="345"/>
      <c r="F139" s="343"/>
      <c r="G139" s="345"/>
      <c r="H139" s="344"/>
      <c r="I139" s="345"/>
      <c r="J139" s="344"/>
      <c r="K139" s="344"/>
      <c r="L139" s="344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43"/>
      <c r="B140" s="343"/>
      <c r="C140" s="345"/>
      <c r="D140" s="343"/>
      <c r="E140" s="345"/>
      <c r="F140" s="343"/>
      <c r="G140" s="345"/>
      <c r="H140" s="344"/>
      <c r="I140" s="345"/>
      <c r="J140" s="344"/>
      <c r="K140" s="344"/>
      <c r="L140" s="344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43"/>
      <c r="B141" s="343"/>
      <c r="C141" s="345"/>
      <c r="D141" s="343"/>
      <c r="E141" s="345"/>
      <c r="F141" s="343"/>
      <c r="G141" s="345"/>
      <c r="H141" s="344"/>
      <c r="I141" s="345"/>
      <c r="J141" s="344"/>
      <c r="K141" s="344"/>
      <c r="L141" s="344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43"/>
      <c r="B142" s="343"/>
      <c r="C142" s="345"/>
      <c r="D142" s="343"/>
      <c r="E142" s="345"/>
      <c r="F142" s="343"/>
      <c r="G142" s="345"/>
      <c r="H142" s="344"/>
      <c r="I142" s="345"/>
      <c r="J142" s="344"/>
      <c r="K142" s="344"/>
      <c r="L142" s="344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43"/>
      <c r="B143" s="343"/>
      <c r="C143" s="345"/>
      <c r="D143" s="343"/>
      <c r="E143" s="345"/>
      <c r="F143" s="343"/>
      <c r="G143" s="345"/>
      <c r="H143" s="344"/>
      <c r="I143" s="345"/>
      <c r="J143" s="344"/>
      <c r="K143" s="344"/>
      <c r="L143" s="344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43"/>
      <c r="B144" s="343"/>
      <c r="C144" s="345"/>
      <c r="D144" s="343"/>
      <c r="E144" s="345"/>
      <c r="F144" s="343"/>
      <c r="G144" s="345"/>
      <c r="H144" s="344"/>
      <c r="I144" s="345"/>
      <c r="J144" s="344"/>
      <c r="K144" s="344"/>
      <c r="L144" s="344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43"/>
      <c r="B145" s="343"/>
      <c r="C145" s="345"/>
      <c r="D145" s="343"/>
      <c r="E145" s="345"/>
      <c r="F145" s="343"/>
      <c r="G145" s="345"/>
      <c r="H145" s="344"/>
      <c r="I145" s="345"/>
      <c r="J145" s="344"/>
      <c r="K145" s="344"/>
      <c r="L145" s="344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43"/>
      <c r="B146" s="343"/>
      <c r="C146" s="345"/>
      <c r="D146" s="343"/>
      <c r="E146" s="345"/>
      <c r="F146" s="343"/>
      <c r="G146" s="345"/>
      <c r="H146" s="344"/>
      <c r="I146" s="345"/>
      <c r="J146" s="344"/>
      <c r="K146" s="344"/>
      <c r="L146" s="344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43"/>
      <c r="B147" s="343"/>
      <c r="C147" s="345"/>
      <c r="D147" s="343"/>
      <c r="E147" s="345"/>
      <c r="F147" s="343"/>
      <c r="G147" s="345"/>
      <c r="H147" s="344"/>
      <c r="I147" s="345"/>
      <c r="J147" s="344"/>
      <c r="K147" s="344"/>
      <c r="L147" s="344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43"/>
      <c r="B148" s="343"/>
      <c r="C148" s="345"/>
      <c r="D148" s="343"/>
      <c r="E148" s="345"/>
      <c r="F148" s="343"/>
      <c r="G148" s="345"/>
      <c r="H148" s="344"/>
      <c r="I148" s="345"/>
      <c r="J148" s="344"/>
      <c r="K148" s="344"/>
      <c r="L148" s="344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43"/>
      <c r="B149" s="343"/>
      <c r="C149" s="345"/>
      <c r="D149" s="343"/>
      <c r="E149" s="345"/>
      <c r="F149" s="343"/>
      <c r="G149" s="345"/>
      <c r="H149" s="344"/>
      <c r="I149" s="345"/>
      <c r="J149" s="344"/>
      <c r="K149" s="344"/>
      <c r="L149" s="344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43"/>
      <c r="B150" s="343"/>
      <c r="C150" s="345"/>
      <c r="D150" s="343"/>
      <c r="E150" s="345"/>
      <c r="F150" s="343"/>
      <c r="G150" s="345"/>
      <c r="H150" s="344"/>
      <c r="I150" s="345"/>
      <c r="J150" s="344"/>
      <c r="K150" s="344"/>
      <c r="L150" s="344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43"/>
      <c r="B151" s="343"/>
      <c r="C151" s="345"/>
      <c r="D151" s="343"/>
      <c r="E151" s="345"/>
      <c r="F151" s="343"/>
      <c r="G151" s="345"/>
      <c r="H151" s="344"/>
      <c r="I151" s="345"/>
      <c r="J151" s="344"/>
      <c r="K151" s="344"/>
      <c r="L151" s="344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43"/>
      <c r="B152" s="343"/>
      <c r="C152" s="345"/>
      <c r="D152" s="343"/>
      <c r="E152" s="345"/>
      <c r="F152" s="343"/>
      <c r="G152" s="345"/>
      <c r="H152" s="344"/>
      <c r="I152" s="345"/>
      <c r="J152" s="344"/>
      <c r="K152" s="344"/>
      <c r="L152" s="344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43"/>
      <c r="B153" s="343"/>
      <c r="C153" s="345"/>
      <c r="D153" s="343"/>
      <c r="E153" s="345"/>
      <c r="F153" s="343"/>
      <c r="G153" s="345"/>
      <c r="H153" s="344"/>
      <c r="I153" s="345"/>
      <c r="J153" s="344"/>
      <c r="K153" s="344"/>
      <c r="L153" s="344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43"/>
      <c r="B154" s="343"/>
      <c r="C154" s="345"/>
      <c r="D154" s="343"/>
      <c r="E154" s="345"/>
      <c r="F154" s="343"/>
      <c r="G154" s="345"/>
      <c r="H154" s="344"/>
      <c r="I154" s="345"/>
      <c r="J154" s="344"/>
      <c r="K154" s="344"/>
      <c r="L154" s="344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43"/>
      <c r="B155" s="343"/>
      <c r="C155" s="345"/>
      <c r="D155" s="343"/>
      <c r="E155" s="345"/>
      <c r="F155" s="343"/>
      <c r="G155" s="345"/>
      <c r="H155" s="344"/>
      <c r="I155" s="345"/>
      <c r="J155" s="344"/>
      <c r="K155" s="344"/>
      <c r="L155" s="344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43"/>
      <c r="B156" s="343"/>
      <c r="C156" s="345"/>
      <c r="D156" s="343"/>
      <c r="E156" s="345"/>
      <c r="F156" s="343"/>
      <c r="G156" s="345"/>
      <c r="H156" s="344"/>
      <c r="I156" s="345"/>
      <c r="J156" s="344"/>
      <c r="K156" s="344"/>
      <c r="L156" s="344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43"/>
      <c r="B157" s="343"/>
      <c r="C157" s="345"/>
      <c r="D157" s="343"/>
      <c r="E157" s="345"/>
      <c r="F157" s="343"/>
      <c r="G157" s="345"/>
      <c r="H157" s="344"/>
      <c r="I157" s="345"/>
      <c r="J157" s="344"/>
      <c r="K157" s="344"/>
      <c r="L157" s="344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43"/>
      <c r="B158" s="343"/>
      <c r="C158" s="345"/>
      <c r="D158" s="343"/>
      <c r="E158" s="345"/>
      <c r="F158" s="343"/>
      <c r="G158" s="345"/>
      <c r="H158" s="344"/>
      <c r="I158" s="345"/>
      <c r="J158" s="344"/>
      <c r="K158" s="344"/>
      <c r="L158" s="344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43"/>
      <c r="B159" s="343"/>
      <c r="C159" s="345"/>
      <c r="D159" s="343"/>
      <c r="E159" s="345"/>
      <c r="F159" s="343"/>
      <c r="G159" s="345"/>
      <c r="H159" s="344"/>
      <c r="I159" s="345"/>
      <c r="J159" s="344"/>
      <c r="K159" s="344"/>
      <c r="L159" s="344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43"/>
      <c r="B160" s="343"/>
      <c r="C160" s="345"/>
      <c r="D160" s="343"/>
      <c r="E160" s="345"/>
      <c r="F160" s="343"/>
      <c r="G160" s="345"/>
      <c r="H160" s="344"/>
      <c r="I160" s="345"/>
      <c r="J160" s="344"/>
      <c r="K160" s="344"/>
      <c r="L160" s="344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43"/>
      <c r="B161" s="343"/>
      <c r="C161" s="345"/>
      <c r="D161" s="343"/>
      <c r="E161" s="345"/>
      <c r="F161" s="343"/>
      <c r="G161" s="345"/>
      <c r="H161" s="344"/>
      <c r="I161" s="345"/>
      <c r="J161" s="344"/>
      <c r="K161" s="344"/>
      <c r="L161" s="344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43"/>
      <c r="B162" s="343"/>
      <c r="C162" s="345"/>
      <c r="D162" s="343"/>
      <c r="E162" s="345"/>
      <c r="F162" s="343"/>
      <c r="G162" s="345"/>
      <c r="H162" s="344"/>
      <c r="I162" s="345"/>
      <c r="J162" s="344"/>
      <c r="K162" s="344"/>
      <c r="L162" s="344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43"/>
      <c r="B163" s="343"/>
      <c r="C163" s="345"/>
      <c r="D163" s="343"/>
      <c r="E163" s="345"/>
      <c r="F163" s="343"/>
      <c r="G163" s="345"/>
      <c r="H163" s="344"/>
      <c r="I163" s="345"/>
      <c r="J163" s="344"/>
      <c r="K163" s="344"/>
      <c r="L163" s="344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43"/>
      <c r="B164" s="343"/>
      <c r="C164" s="345"/>
      <c r="D164" s="343"/>
      <c r="E164" s="345"/>
      <c r="F164" s="343"/>
      <c r="G164" s="345"/>
      <c r="H164" s="344"/>
      <c r="I164" s="345"/>
      <c r="J164" s="344"/>
      <c r="K164" s="344"/>
      <c r="L164" s="344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43"/>
      <c r="B165" s="343"/>
      <c r="C165" s="345"/>
      <c r="D165" s="343"/>
      <c r="E165" s="345"/>
      <c r="F165" s="343"/>
      <c r="G165" s="345"/>
      <c r="H165" s="344"/>
      <c r="I165" s="345"/>
      <c r="J165" s="344"/>
      <c r="K165" s="344"/>
      <c r="L165" s="344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43"/>
      <c r="B166" s="343"/>
      <c r="C166" s="345"/>
      <c r="D166" s="343"/>
      <c r="E166" s="345"/>
      <c r="F166" s="343"/>
      <c r="G166" s="345"/>
      <c r="H166" s="344"/>
      <c r="I166" s="345"/>
      <c r="J166" s="344"/>
      <c r="K166" s="344"/>
      <c r="L166" s="344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43"/>
      <c r="B167" s="343"/>
      <c r="C167" s="345"/>
      <c r="D167" s="343"/>
      <c r="E167" s="345"/>
      <c r="F167" s="343"/>
      <c r="G167" s="345"/>
      <c r="H167" s="344"/>
      <c r="I167" s="345"/>
      <c r="J167" s="344"/>
      <c r="K167" s="344"/>
      <c r="L167" s="344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43"/>
      <c r="B168" s="343"/>
      <c r="C168" s="345"/>
      <c r="D168" s="343"/>
      <c r="E168" s="345"/>
      <c r="F168" s="343"/>
      <c r="G168" s="345"/>
      <c r="H168" s="344"/>
      <c r="I168" s="345"/>
      <c r="J168" s="344"/>
      <c r="K168" s="344"/>
      <c r="L168" s="344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43"/>
      <c r="B169" s="343"/>
      <c r="C169" s="345"/>
      <c r="D169" s="343"/>
      <c r="E169" s="345"/>
      <c r="F169" s="343"/>
      <c r="G169" s="345"/>
      <c r="H169" s="344"/>
      <c r="I169" s="345"/>
      <c r="J169" s="344"/>
      <c r="K169" s="344"/>
      <c r="L169" s="344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43"/>
      <c r="B170" s="343"/>
      <c r="C170" s="345"/>
      <c r="D170" s="343"/>
      <c r="E170" s="345"/>
      <c r="F170" s="343"/>
      <c r="G170" s="345"/>
      <c r="H170" s="344"/>
      <c r="I170" s="345"/>
      <c r="J170" s="344"/>
      <c r="K170" s="344"/>
      <c r="L170" s="344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43"/>
      <c r="B171" s="343"/>
      <c r="C171" s="345"/>
      <c r="D171" s="343"/>
      <c r="E171" s="345"/>
      <c r="F171" s="343"/>
      <c r="G171" s="345"/>
      <c r="H171" s="344"/>
      <c r="I171" s="345"/>
      <c r="J171" s="344"/>
      <c r="K171" s="344"/>
      <c r="L171" s="344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43"/>
      <c r="B172" s="343"/>
      <c r="C172" s="345"/>
      <c r="D172" s="343"/>
      <c r="E172" s="345"/>
      <c r="F172" s="343"/>
      <c r="G172" s="345"/>
      <c r="H172" s="344"/>
      <c r="I172" s="345"/>
      <c r="J172" s="344"/>
      <c r="K172" s="344"/>
      <c r="L172" s="344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43"/>
      <c r="B173" s="343"/>
      <c r="C173" s="345"/>
      <c r="D173" s="343"/>
      <c r="E173" s="345"/>
      <c r="F173" s="343"/>
      <c r="G173" s="345"/>
      <c r="H173" s="344"/>
      <c r="I173" s="345"/>
      <c r="J173" s="344"/>
      <c r="K173" s="344"/>
      <c r="L173" s="344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43"/>
      <c r="B174" s="343"/>
      <c r="C174" s="345"/>
      <c r="D174" s="343"/>
      <c r="E174" s="345"/>
      <c r="F174" s="343"/>
      <c r="G174" s="345"/>
      <c r="H174" s="344"/>
      <c r="I174" s="345"/>
      <c r="J174" s="344"/>
      <c r="K174" s="344"/>
      <c r="L174" s="344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43"/>
      <c r="B175" s="343"/>
      <c r="C175" s="345"/>
      <c r="D175" s="343"/>
      <c r="E175" s="345"/>
      <c r="F175" s="343"/>
      <c r="G175" s="345"/>
      <c r="H175" s="344"/>
      <c r="I175" s="345"/>
      <c r="J175" s="344"/>
      <c r="K175" s="344"/>
      <c r="L175" s="344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43"/>
      <c r="B176" s="343"/>
      <c r="C176" s="345"/>
      <c r="D176" s="343"/>
      <c r="E176" s="345"/>
      <c r="F176" s="343"/>
      <c r="G176" s="345"/>
      <c r="H176" s="344"/>
      <c r="I176" s="345"/>
      <c r="J176" s="344"/>
      <c r="K176" s="344"/>
      <c r="L176" s="344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43"/>
      <c r="B177" s="343"/>
      <c r="C177" s="345"/>
      <c r="D177" s="343"/>
      <c r="E177" s="345"/>
      <c r="F177" s="343"/>
      <c r="G177" s="345"/>
      <c r="H177" s="344"/>
      <c r="I177" s="345"/>
      <c r="J177" s="344"/>
      <c r="K177" s="344"/>
      <c r="L177" s="344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43"/>
      <c r="B178" s="343"/>
      <c r="C178" s="345"/>
      <c r="D178" s="343"/>
      <c r="E178" s="345"/>
      <c r="F178" s="343"/>
      <c r="G178" s="345"/>
      <c r="H178" s="344"/>
      <c r="I178" s="345"/>
      <c r="J178" s="344"/>
      <c r="K178" s="344"/>
      <c r="L178" s="344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43"/>
      <c r="B179" s="343"/>
      <c r="C179" s="345"/>
      <c r="D179" s="343"/>
      <c r="E179" s="345"/>
      <c r="F179" s="343"/>
      <c r="G179" s="345"/>
      <c r="H179" s="344"/>
      <c r="I179" s="345"/>
      <c r="J179" s="344"/>
      <c r="K179" s="344"/>
      <c r="L179" s="344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43"/>
      <c r="B180" s="343"/>
      <c r="C180" s="345"/>
      <c r="D180" s="343"/>
      <c r="E180" s="345"/>
      <c r="F180" s="343"/>
      <c r="G180" s="345"/>
      <c r="H180" s="344"/>
      <c r="I180" s="345"/>
      <c r="J180" s="344"/>
      <c r="K180" s="344"/>
      <c r="L180" s="344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43"/>
      <c r="B181" s="343"/>
      <c r="C181" s="345"/>
      <c r="D181" s="343"/>
      <c r="E181" s="345"/>
      <c r="F181" s="343"/>
      <c r="G181" s="345"/>
      <c r="H181" s="344"/>
      <c r="I181" s="345"/>
      <c r="J181" s="344"/>
      <c r="K181" s="344"/>
      <c r="L181" s="344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43"/>
      <c r="B182" s="343"/>
      <c r="C182" s="345"/>
      <c r="D182" s="343"/>
      <c r="E182" s="345"/>
      <c r="F182" s="343"/>
      <c r="G182" s="345"/>
      <c r="H182" s="344"/>
      <c r="I182" s="345"/>
      <c r="J182" s="344"/>
      <c r="K182" s="344"/>
      <c r="L182" s="344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43"/>
      <c r="B183" s="343"/>
      <c r="C183" s="345"/>
      <c r="D183" s="343"/>
      <c r="E183" s="345"/>
      <c r="F183" s="343"/>
      <c r="G183" s="345"/>
      <c r="H183" s="344"/>
      <c r="I183" s="345"/>
      <c r="J183" s="344"/>
      <c r="K183" s="344"/>
      <c r="L183" s="344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343"/>
      <c r="B184" s="343"/>
      <c r="C184" s="345"/>
      <c r="D184" s="343"/>
      <c r="E184" s="345"/>
      <c r="F184" s="343"/>
      <c r="G184" s="345"/>
      <c r="H184" s="344"/>
      <c r="I184" s="345"/>
      <c r="J184" s="344"/>
      <c r="K184" s="344"/>
      <c r="L184" s="344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343"/>
      <c r="B185" s="343"/>
      <c r="C185" s="345"/>
      <c r="D185" s="343"/>
      <c r="E185" s="345"/>
      <c r="F185" s="343"/>
      <c r="G185" s="345"/>
      <c r="H185" s="344"/>
      <c r="I185" s="345"/>
      <c r="J185" s="344"/>
      <c r="K185" s="344"/>
      <c r="L185" s="344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343"/>
      <c r="B186" s="343"/>
      <c r="C186" s="345"/>
      <c r="D186" s="343"/>
      <c r="E186" s="345"/>
      <c r="F186" s="343"/>
      <c r="G186" s="345"/>
      <c r="H186" s="344"/>
      <c r="I186" s="345"/>
      <c r="J186" s="344"/>
      <c r="K186" s="344"/>
      <c r="L186" s="344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343"/>
      <c r="B187" s="343"/>
      <c r="C187" s="345"/>
      <c r="D187" s="343"/>
      <c r="E187" s="345"/>
      <c r="F187" s="343"/>
      <c r="G187" s="345"/>
      <c r="H187" s="344"/>
      <c r="I187" s="345"/>
      <c r="J187" s="344"/>
      <c r="K187" s="344"/>
      <c r="L187" s="344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343"/>
      <c r="B188" s="343"/>
      <c r="C188" s="345"/>
      <c r="D188" s="343"/>
      <c r="E188" s="345"/>
      <c r="F188" s="343"/>
      <c r="G188" s="345"/>
      <c r="H188" s="344"/>
      <c r="I188" s="345"/>
      <c r="J188" s="344"/>
      <c r="K188" s="344"/>
      <c r="L188" s="344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343"/>
      <c r="B189" s="343"/>
      <c r="C189" s="345"/>
      <c r="D189" s="343"/>
      <c r="E189" s="345"/>
      <c r="F189" s="343"/>
      <c r="G189" s="345"/>
      <c r="H189" s="344"/>
      <c r="I189" s="345"/>
      <c r="J189" s="344"/>
      <c r="K189" s="344"/>
      <c r="L189" s="344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343"/>
      <c r="B190" s="343"/>
      <c r="C190" s="345"/>
      <c r="D190" s="343"/>
      <c r="E190" s="345"/>
      <c r="F190" s="343"/>
      <c r="G190" s="345"/>
      <c r="H190" s="344"/>
      <c r="I190" s="345"/>
      <c r="J190" s="344"/>
      <c r="K190" s="344"/>
      <c r="L190" s="344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343"/>
      <c r="B191" s="343"/>
      <c r="C191" s="345"/>
      <c r="D191" s="343"/>
      <c r="E191" s="345"/>
      <c r="F191" s="343"/>
      <c r="G191" s="345"/>
      <c r="H191" s="344"/>
      <c r="I191" s="345"/>
      <c r="J191" s="344"/>
      <c r="K191" s="344"/>
      <c r="L191" s="344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343"/>
      <c r="B192" s="343"/>
      <c r="C192" s="345"/>
      <c r="D192" s="343"/>
      <c r="E192" s="345"/>
      <c r="F192" s="343"/>
      <c r="G192" s="345"/>
      <c r="H192" s="344"/>
      <c r="I192" s="345"/>
      <c r="J192" s="344"/>
      <c r="K192" s="344"/>
      <c r="L192" s="344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343"/>
      <c r="B193" s="343"/>
      <c r="C193" s="345"/>
      <c r="D193" s="343"/>
      <c r="E193" s="345"/>
      <c r="F193" s="343"/>
      <c r="G193" s="345"/>
      <c r="H193" s="344"/>
      <c r="I193" s="345"/>
      <c r="J193" s="344"/>
      <c r="K193" s="344"/>
      <c r="L193" s="344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343"/>
      <c r="B194" s="343"/>
      <c r="C194" s="345"/>
      <c r="D194" s="343"/>
      <c r="E194" s="345"/>
      <c r="F194" s="343"/>
      <c r="G194" s="345"/>
      <c r="H194" s="344"/>
      <c r="I194" s="345"/>
      <c r="J194" s="344"/>
      <c r="K194" s="344"/>
      <c r="L194" s="344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343"/>
      <c r="B195" s="343"/>
      <c r="C195" s="345"/>
      <c r="D195" s="343"/>
      <c r="E195" s="345"/>
      <c r="F195" s="343"/>
      <c r="G195" s="345"/>
      <c r="H195" s="344"/>
      <c r="I195" s="345"/>
      <c r="J195" s="344"/>
      <c r="K195" s="344"/>
      <c r="L195" s="344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343"/>
      <c r="B196" s="343"/>
      <c r="C196" s="345"/>
      <c r="D196" s="343"/>
      <c r="E196" s="345"/>
      <c r="F196" s="343"/>
      <c r="G196" s="345"/>
      <c r="H196" s="344"/>
      <c r="I196" s="345"/>
      <c r="J196" s="344"/>
      <c r="K196" s="344"/>
      <c r="L196" s="344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343"/>
      <c r="B197" s="343"/>
      <c r="C197" s="345"/>
      <c r="D197" s="343"/>
      <c r="E197" s="345"/>
      <c r="F197" s="343"/>
      <c r="G197" s="345"/>
      <c r="H197" s="344"/>
      <c r="I197" s="345"/>
      <c r="J197" s="344"/>
      <c r="K197" s="344"/>
      <c r="L197" s="344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343"/>
      <c r="B198" s="343"/>
      <c r="C198" s="345"/>
      <c r="D198" s="343"/>
      <c r="E198" s="345"/>
      <c r="F198" s="343"/>
      <c r="G198" s="345"/>
      <c r="H198" s="344"/>
      <c r="I198" s="345"/>
      <c r="J198" s="344"/>
      <c r="K198" s="344"/>
      <c r="L198" s="344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343"/>
      <c r="B199" s="343"/>
      <c r="C199" s="345"/>
      <c r="D199" s="343"/>
      <c r="E199" s="345"/>
      <c r="F199" s="343"/>
      <c r="G199" s="345"/>
      <c r="H199" s="344"/>
      <c r="I199" s="345"/>
      <c r="J199" s="344"/>
      <c r="K199" s="344"/>
      <c r="L199" s="344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343"/>
      <c r="B200" s="343"/>
      <c r="C200" s="345"/>
      <c r="D200" s="343"/>
      <c r="E200" s="345"/>
      <c r="F200" s="343"/>
      <c r="G200" s="345"/>
      <c r="H200" s="344"/>
      <c r="I200" s="345"/>
      <c r="J200" s="344"/>
      <c r="K200" s="344"/>
      <c r="L200" s="344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343"/>
      <c r="B201" s="343"/>
      <c r="C201" s="345"/>
      <c r="D201" s="343"/>
      <c r="E201" s="345"/>
      <c r="F201" s="343"/>
      <c r="G201" s="345"/>
      <c r="H201" s="344"/>
      <c r="I201" s="345"/>
      <c r="J201" s="344"/>
      <c r="K201" s="344"/>
      <c r="L201" s="344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343"/>
      <c r="B202" s="343"/>
      <c r="C202" s="345"/>
      <c r="D202" s="343"/>
      <c r="E202" s="345"/>
      <c r="F202" s="343"/>
      <c r="G202" s="345"/>
      <c r="H202" s="344"/>
      <c r="I202" s="345"/>
      <c r="J202" s="344"/>
      <c r="K202" s="344"/>
      <c r="L202" s="344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343"/>
      <c r="B203" s="343"/>
      <c r="C203" s="345"/>
      <c r="D203" s="343"/>
      <c r="E203" s="345"/>
      <c r="F203" s="343"/>
      <c r="G203" s="345"/>
      <c r="H203" s="344"/>
      <c r="I203" s="345"/>
      <c r="J203" s="344"/>
      <c r="K203" s="344"/>
      <c r="L203" s="344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343"/>
      <c r="B204" s="343"/>
      <c r="C204" s="345"/>
      <c r="D204" s="343"/>
      <c r="E204" s="345"/>
      <c r="F204" s="343"/>
      <c r="G204" s="345"/>
      <c r="H204" s="344"/>
      <c r="I204" s="345"/>
      <c r="J204" s="344"/>
      <c r="K204" s="344"/>
      <c r="L204" s="344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343"/>
      <c r="B205" s="343"/>
      <c r="C205" s="345"/>
      <c r="D205" s="343"/>
      <c r="E205" s="345"/>
      <c r="F205" s="343"/>
      <c r="G205" s="345"/>
      <c r="H205" s="344"/>
      <c r="I205" s="345"/>
      <c r="J205" s="344"/>
      <c r="K205" s="344"/>
      <c r="L205" s="344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343"/>
      <c r="B206" s="343"/>
      <c r="C206" s="345"/>
      <c r="D206" s="343"/>
      <c r="E206" s="345"/>
      <c r="F206" s="343"/>
      <c r="G206" s="345"/>
      <c r="H206" s="344"/>
      <c r="I206" s="345"/>
      <c r="J206" s="344"/>
      <c r="K206" s="344"/>
      <c r="L206" s="344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343"/>
      <c r="B207" s="343"/>
      <c r="C207" s="345"/>
      <c r="D207" s="343"/>
      <c r="E207" s="345"/>
      <c r="F207" s="343"/>
      <c r="G207" s="345"/>
      <c r="H207" s="344"/>
      <c r="I207" s="345"/>
      <c r="J207" s="344"/>
      <c r="K207" s="344"/>
      <c r="L207" s="344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343"/>
      <c r="B208" s="343"/>
      <c r="C208" s="345"/>
      <c r="D208" s="343"/>
      <c r="E208" s="345"/>
      <c r="F208" s="343"/>
      <c r="G208" s="345"/>
      <c r="H208" s="344"/>
      <c r="I208" s="345"/>
      <c r="J208" s="344"/>
      <c r="K208" s="344"/>
      <c r="L208" s="344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343"/>
      <c r="B209" s="343"/>
      <c r="C209" s="345"/>
      <c r="D209" s="343"/>
      <c r="E209" s="345"/>
      <c r="F209" s="343"/>
      <c r="G209" s="345"/>
      <c r="H209" s="344"/>
      <c r="I209" s="345"/>
      <c r="J209" s="344"/>
      <c r="K209" s="344"/>
      <c r="L209" s="344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343"/>
      <c r="B210" s="343"/>
      <c r="C210" s="345"/>
      <c r="D210" s="343"/>
      <c r="E210" s="345"/>
      <c r="F210" s="343"/>
      <c r="G210" s="345"/>
      <c r="H210" s="344"/>
      <c r="I210" s="345"/>
      <c r="J210" s="344"/>
      <c r="K210" s="344"/>
      <c r="L210" s="344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343"/>
      <c r="B211" s="343"/>
      <c r="C211" s="345"/>
      <c r="D211" s="343"/>
      <c r="E211" s="345"/>
      <c r="F211" s="343"/>
      <c r="G211" s="345"/>
      <c r="H211" s="344"/>
      <c r="I211" s="345"/>
      <c r="J211" s="344"/>
      <c r="K211" s="344"/>
      <c r="L211" s="344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343"/>
      <c r="B212" s="343"/>
      <c r="C212" s="345"/>
      <c r="D212" s="343"/>
      <c r="E212" s="345"/>
      <c r="F212" s="343"/>
      <c r="G212" s="345"/>
      <c r="H212" s="344"/>
      <c r="I212" s="345"/>
      <c r="J212" s="344"/>
      <c r="K212" s="344"/>
      <c r="L212" s="344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343"/>
      <c r="B213" s="343"/>
      <c r="C213" s="345"/>
      <c r="D213" s="343"/>
      <c r="E213" s="345"/>
      <c r="F213" s="343"/>
      <c r="G213" s="345"/>
      <c r="H213" s="344"/>
      <c r="I213" s="345"/>
      <c r="J213" s="344"/>
      <c r="K213" s="344"/>
      <c r="L213" s="344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343"/>
      <c r="B214" s="343"/>
      <c r="C214" s="345"/>
      <c r="D214" s="343"/>
      <c r="E214" s="345"/>
      <c r="F214" s="343"/>
      <c r="G214" s="345"/>
      <c r="H214" s="344"/>
      <c r="I214" s="345"/>
      <c r="J214" s="344"/>
      <c r="K214" s="344"/>
      <c r="L214" s="344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343"/>
      <c r="B215" s="343"/>
      <c r="C215" s="345"/>
      <c r="D215" s="343"/>
      <c r="E215" s="345"/>
      <c r="F215" s="343"/>
      <c r="G215" s="345"/>
      <c r="H215" s="344"/>
      <c r="I215" s="345"/>
      <c r="J215" s="344"/>
      <c r="K215" s="344"/>
      <c r="L215" s="344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343"/>
      <c r="B216" s="343"/>
      <c r="C216" s="345"/>
      <c r="D216" s="343"/>
      <c r="E216" s="345"/>
      <c r="F216" s="343"/>
      <c r="G216" s="345"/>
      <c r="H216" s="344"/>
      <c r="I216" s="345"/>
      <c r="J216" s="344"/>
      <c r="K216" s="344"/>
      <c r="L216" s="344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343"/>
      <c r="B217" s="343"/>
      <c r="C217" s="345"/>
      <c r="D217" s="343"/>
      <c r="E217" s="345"/>
      <c r="F217" s="343"/>
      <c r="G217" s="345"/>
      <c r="H217" s="344"/>
      <c r="I217" s="345"/>
      <c r="J217" s="344"/>
      <c r="K217" s="344"/>
      <c r="L217" s="344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343"/>
      <c r="B218" s="343"/>
      <c r="C218" s="345"/>
      <c r="D218" s="343"/>
      <c r="E218" s="345"/>
      <c r="F218" s="343"/>
      <c r="G218" s="345"/>
      <c r="H218" s="344"/>
      <c r="I218" s="345"/>
      <c r="J218" s="344"/>
      <c r="K218" s="344"/>
      <c r="L218" s="344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343"/>
      <c r="B219" s="343"/>
      <c r="C219" s="345"/>
      <c r="D219" s="343"/>
      <c r="E219" s="345"/>
      <c r="F219" s="343"/>
      <c r="G219" s="345"/>
      <c r="H219" s="344"/>
      <c r="I219" s="345"/>
      <c r="J219" s="344"/>
      <c r="K219" s="344"/>
      <c r="L219" s="344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343"/>
      <c r="B220" s="343"/>
      <c r="C220" s="345"/>
      <c r="D220" s="343"/>
      <c r="E220" s="345"/>
      <c r="F220" s="343"/>
      <c r="G220" s="345"/>
      <c r="H220" s="344"/>
      <c r="I220" s="345"/>
      <c r="J220" s="344"/>
      <c r="K220" s="344"/>
      <c r="L220" s="344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343"/>
      <c r="B221" s="343"/>
      <c r="C221" s="345"/>
      <c r="D221" s="343"/>
      <c r="E221" s="345"/>
      <c r="F221" s="343"/>
      <c r="G221" s="345"/>
      <c r="H221" s="344"/>
      <c r="I221" s="345"/>
      <c r="J221" s="344"/>
      <c r="K221" s="344"/>
      <c r="L221" s="344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343"/>
      <c r="B222" s="343"/>
      <c r="C222" s="345"/>
      <c r="D222" s="343"/>
      <c r="E222" s="345"/>
      <c r="F222" s="343"/>
      <c r="G222" s="345"/>
      <c r="H222" s="344"/>
      <c r="I222" s="345"/>
      <c r="J222" s="344"/>
      <c r="K222" s="344"/>
      <c r="L222" s="344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343"/>
      <c r="B223" s="343"/>
      <c r="C223" s="345"/>
      <c r="D223" s="343"/>
      <c r="E223" s="345"/>
      <c r="F223" s="343"/>
      <c r="G223" s="345"/>
      <c r="H223" s="344"/>
      <c r="I223" s="345"/>
      <c r="J223" s="344"/>
      <c r="K223" s="344"/>
      <c r="L223" s="344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343"/>
      <c r="B224" s="343"/>
      <c r="C224" s="345"/>
      <c r="D224" s="343"/>
      <c r="E224" s="345"/>
      <c r="F224" s="343"/>
      <c r="G224" s="345"/>
      <c r="H224" s="344"/>
      <c r="I224" s="345"/>
      <c r="J224" s="344"/>
      <c r="K224" s="344"/>
      <c r="L224" s="344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343"/>
      <c r="B225" s="343"/>
      <c r="C225" s="345"/>
      <c r="D225" s="343"/>
      <c r="E225" s="345"/>
      <c r="F225" s="343"/>
      <c r="G225" s="345"/>
      <c r="H225" s="344"/>
      <c r="I225" s="345"/>
      <c r="J225" s="344"/>
      <c r="K225" s="344"/>
      <c r="L225" s="344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343"/>
      <c r="B226" s="343"/>
      <c r="C226" s="345"/>
      <c r="D226" s="343"/>
      <c r="E226" s="345"/>
      <c r="F226" s="343"/>
      <c r="G226" s="345"/>
      <c r="H226" s="344"/>
      <c r="I226" s="345"/>
      <c r="J226" s="344"/>
      <c r="K226" s="344"/>
      <c r="L226" s="344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343"/>
      <c r="B227" s="343"/>
      <c r="C227" s="345"/>
      <c r="D227" s="343"/>
      <c r="E227" s="345"/>
      <c r="F227" s="343"/>
      <c r="G227" s="345"/>
      <c r="H227" s="344"/>
      <c r="I227" s="345"/>
      <c r="J227" s="344"/>
      <c r="K227" s="344"/>
      <c r="L227" s="344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343"/>
      <c r="B228" s="343"/>
      <c r="C228" s="345"/>
      <c r="D228" s="343"/>
      <c r="E228" s="345"/>
      <c r="F228" s="343"/>
      <c r="G228" s="345"/>
      <c r="H228" s="344"/>
      <c r="I228" s="345"/>
      <c r="J228" s="344"/>
      <c r="K228" s="344"/>
      <c r="L228" s="344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343"/>
      <c r="B229" s="343"/>
      <c r="C229" s="345"/>
      <c r="D229" s="343"/>
      <c r="E229" s="345"/>
      <c r="F229" s="343"/>
      <c r="G229" s="345"/>
      <c r="H229" s="344"/>
      <c r="I229" s="345"/>
      <c r="J229" s="344"/>
      <c r="K229" s="344"/>
      <c r="L229" s="344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343"/>
      <c r="B230" s="343"/>
      <c r="C230" s="345"/>
      <c r="D230" s="343"/>
      <c r="E230" s="345"/>
      <c r="F230" s="343"/>
      <c r="G230" s="345"/>
      <c r="H230" s="344"/>
      <c r="I230" s="345"/>
      <c r="J230" s="344"/>
      <c r="K230" s="344"/>
      <c r="L230" s="344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343"/>
      <c r="B231" s="343"/>
      <c r="C231" s="345"/>
      <c r="D231" s="343"/>
      <c r="E231" s="345"/>
      <c r="F231" s="343"/>
      <c r="G231" s="345"/>
      <c r="H231" s="344"/>
      <c r="I231" s="345"/>
      <c r="J231" s="344"/>
      <c r="K231" s="344"/>
      <c r="L231" s="344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343"/>
      <c r="B232" s="343"/>
      <c r="C232" s="345"/>
      <c r="D232" s="343"/>
      <c r="E232" s="345"/>
      <c r="F232" s="343"/>
      <c r="G232" s="345"/>
      <c r="H232" s="344"/>
      <c r="I232" s="345"/>
      <c r="J232" s="344"/>
      <c r="K232" s="344"/>
      <c r="L232" s="344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343"/>
      <c r="B233" s="343"/>
      <c r="C233" s="345"/>
      <c r="D233" s="343"/>
      <c r="E233" s="345"/>
      <c r="F233" s="343"/>
      <c r="G233" s="345"/>
      <c r="H233" s="344"/>
      <c r="I233" s="345"/>
      <c r="J233" s="344"/>
      <c r="K233" s="344"/>
      <c r="L233" s="344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343"/>
      <c r="B234" s="343"/>
      <c r="C234" s="345"/>
      <c r="D234" s="343"/>
      <c r="E234" s="345"/>
      <c r="F234" s="343"/>
      <c r="G234" s="345"/>
      <c r="H234" s="344"/>
      <c r="I234" s="345"/>
      <c r="J234" s="344"/>
      <c r="K234" s="344"/>
      <c r="L234" s="344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343"/>
      <c r="B235" s="343"/>
      <c r="C235" s="345"/>
      <c r="D235" s="343"/>
      <c r="E235" s="345"/>
      <c r="F235" s="343"/>
      <c r="G235" s="345"/>
      <c r="H235" s="344"/>
      <c r="I235" s="345"/>
      <c r="J235" s="344"/>
      <c r="K235" s="344"/>
      <c r="L235" s="344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343"/>
      <c r="B236" s="343"/>
      <c r="C236" s="345"/>
      <c r="D236" s="343"/>
      <c r="E236" s="345"/>
      <c r="F236" s="343"/>
      <c r="G236" s="345"/>
      <c r="H236" s="344"/>
      <c r="I236" s="345"/>
      <c r="J236" s="344"/>
      <c r="K236" s="344"/>
      <c r="L236" s="344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344"/>
      <c r="B237" s="343"/>
      <c r="C237" s="345"/>
      <c r="D237" s="343"/>
      <c r="E237" s="345"/>
      <c r="F237" s="343"/>
      <c r="G237" s="345"/>
      <c r="H237" s="344"/>
      <c r="I237" s="345"/>
      <c r="J237" s="344"/>
      <c r="K237" s="344"/>
      <c r="L237" s="344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344"/>
      <c r="B238" s="343"/>
      <c r="C238" s="345"/>
      <c r="D238" s="343"/>
      <c r="E238" s="345"/>
      <c r="F238" s="343"/>
      <c r="G238" s="345"/>
      <c r="H238" s="344"/>
      <c r="I238" s="345"/>
      <c r="J238" s="344"/>
      <c r="K238" s="344"/>
      <c r="L238" s="344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344"/>
      <c r="B239" s="343"/>
      <c r="C239" s="345"/>
      <c r="D239" s="343"/>
      <c r="E239" s="345"/>
      <c r="F239" s="343"/>
      <c r="G239" s="345"/>
      <c r="H239" s="344"/>
      <c r="I239" s="345"/>
      <c r="J239" s="344"/>
      <c r="K239" s="344"/>
      <c r="L239" s="344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344"/>
      <c r="B240" s="343"/>
      <c r="C240" s="345"/>
      <c r="D240" s="343"/>
      <c r="E240" s="345"/>
      <c r="F240" s="343"/>
      <c r="G240" s="345"/>
      <c r="H240" s="344"/>
      <c r="I240" s="345"/>
      <c r="J240" s="344"/>
      <c r="K240" s="344"/>
      <c r="L240" s="344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344"/>
      <c r="B241" s="343"/>
      <c r="C241" s="345"/>
      <c r="D241" s="343"/>
      <c r="E241" s="345"/>
      <c r="F241" s="343"/>
      <c r="G241" s="345"/>
      <c r="H241" s="344"/>
      <c r="I241" s="345"/>
      <c r="J241" s="344"/>
      <c r="K241" s="344"/>
      <c r="L241" s="344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344"/>
      <c r="B242" s="343"/>
      <c r="C242" s="345"/>
      <c r="D242" s="343"/>
      <c r="E242" s="345"/>
      <c r="F242" s="343"/>
      <c r="G242" s="345"/>
      <c r="H242" s="344"/>
      <c r="I242" s="345"/>
      <c r="J242" s="344"/>
      <c r="K242" s="344"/>
      <c r="L242" s="344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344"/>
      <c r="B243" s="343"/>
      <c r="C243" s="345"/>
      <c r="D243" s="343"/>
      <c r="E243" s="345"/>
      <c r="F243" s="343"/>
      <c r="G243" s="345"/>
      <c r="H243" s="344"/>
      <c r="I243" s="345"/>
      <c r="J243" s="344"/>
      <c r="K243" s="344"/>
      <c r="L243" s="344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344"/>
      <c r="B244" s="343"/>
      <c r="C244" s="345"/>
      <c r="D244" s="343"/>
      <c r="E244" s="345"/>
      <c r="F244" s="343"/>
      <c r="G244" s="345"/>
      <c r="H244" s="344"/>
      <c r="I244" s="345"/>
      <c r="J244" s="344"/>
      <c r="K244" s="344"/>
      <c r="L244" s="344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344"/>
      <c r="B245" s="343"/>
      <c r="C245" s="345"/>
      <c r="D245" s="343"/>
      <c r="E245" s="345"/>
      <c r="F245" s="343"/>
      <c r="G245" s="345"/>
      <c r="H245" s="344"/>
      <c r="I245" s="345"/>
      <c r="J245" s="344"/>
      <c r="K245" s="344"/>
      <c r="L245" s="344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344"/>
      <c r="B246" s="343"/>
      <c r="C246" s="345"/>
      <c r="D246" s="343"/>
      <c r="E246" s="345"/>
      <c r="F246" s="343"/>
      <c r="G246" s="345"/>
      <c r="H246" s="344"/>
      <c r="I246" s="345"/>
      <c r="J246" s="344"/>
      <c r="K246" s="344"/>
      <c r="L246" s="344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344"/>
      <c r="B247" s="343"/>
      <c r="C247" s="345"/>
      <c r="D247" s="343"/>
      <c r="E247" s="345"/>
      <c r="F247" s="343"/>
      <c r="G247" s="345"/>
      <c r="H247" s="344"/>
      <c r="I247" s="345"/>
      <c r="J247" s="344"/>
      <c r="K247" s="344"/>
      <c r="L247" s="344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344"/>
      <c r="B248" s="343"/>
      <c r="C248" s="345"/>
      <c r="D248" s="343"/>
      <c r="E248" s="345"/>
      <c r="F248" s="343"/>
      <c r="G248" s="345"/>
      <c r="H248" s="344"/>
      <c r="I248" s="345"/>
      <c r="J248" s="344"/>
      <c r="K248" s="344"/>
      <c r="L248" s="344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344"/>
      <c r="B249" s="343"/>
      <c r="C249" s="345"/>
      <c r="D249" s="343"/>
      <c r="E249" s="345"/>
      <c r="F249" s="343"/>
      <c r="G249" s="345"/>
      <c r="H249" s="344"/>
      <c r="I249" s="345"/>
      <c r="J249" s="344"/>
      <c r="K249" s="344"/>
      <c r="L249" s="344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344"/>
      <c r="B250" s="343"/>
      <c r="C250" s="345"/>
      <c r="D250" s="343"/>
      <c r="E250" s="345"/>
      <c r="F250" s="343"/>
      <c r="G250" s="345"/>
      <c r="H250" s="344"/>
      <c r="I250" s="345"/>
      <c r="J250" s="344"/>
      <c r="K250" s="344"/>
      <c r="L250" s="344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344"/>
      <c r="B251" s="343"/>
      <c r="C251" s="345"/>
      <c r="D251" s="343"/>
      <c r="E251" s="345"/>
      <c r="F251" s="343"/>
      <c r="G251" s="345"/>
      <c r="H251" s="344"/>
      <c r="I251" s="345"/>
      <c r="J251" s="344"/>
      <c r="K251" s="344"/>
      <c r="L251" s="344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344"/>
      <c r="B252" s="343"/>
      <c r="C252" s="345"/>
      <c r="D252" s="343"/>
      <c r="E252" s="345"/>
      <c r="F252" s="343"/>
      <c r="G252" s="345"/>
      <c r="H252" s="344"/>
      <c r="I252" s="345"/>
      <c r="J252" s="344"/>
      <c r="K252" s="344"/>
      <c r="L252" s="344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22" workbookViewId="0">
      <selection activeCell="J44" sqref="J4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295" customWidth="1"/>
    <col min="10" max="10" width="32.7109375" style="296" customWidth="1"/>
    <col min="11" max="12" width="8.7109375" style="296" customWidth="1"/>
    <col min="13" max="15" width="9.140625" style="296"/>
    <col min="16" max="16384" width="9.140625" style="152"/>
  </cols>
  <sheetData>
    <row r="1" spans="1:44" ht="18.95" customHeight="1">
      <c r="A1" s="444" t="s">
        <v>136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65" t="s">
        <v>183</v>
      </c>
      <c r="C2" s="466"/>
      <c r="D2" s="466"/>
      <c r="E2" s="467"/>
      <c r="F2" s="207"/>
      <c r="G2" s="207"/>
      <c r="H2" s="207"/>
      <c r="I2" s="273"/>
      <c r="J2" s="207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4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0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4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75">
        <v>0.11</v>
      </c>
      <c r="C6" s="275">
        <v>7.04</v>
      </c>
      <c r="D6" s="276">
        <v>0</v>
      </c>
      <c r="E6" s="276">
        <v>54.2</v>
      </c>
      <c r="F6" s="91"/>
      <c r="G6" s="275">
        <v>2.17</v>
      </c>
      <c r="H6" s="277">
        <v>1973</v>
      </c>
      <c r="I6" s="278">
        <v>4</v>
      </c>
      <c r="J6" s="277">
        <v>1909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79">
        <v>0.21000000000000002</v>
      </c>
      <c r="C7" s="279">
        <v>7.14</v>
      </c>
      <c r="D7" s="280">
        <v>0</v>
      </c>
      <c r="E7" s="280">
        <v>54.2</v>
      </c>
      <c r="F7" s="85"/>
      <c r="G7" s="279">
        <v>1.17</v>
      </c>
      <c r="H7" s="281">
        <v>1973</v>
      </c>
      <c r="I7" s="282">
        <v>2</v>
      </c>
      <c r="J7" s="281">
        <v>1940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75">
        <v>0.32</v>
      </c>
      <c r="C8" s="275">
        <v>7.25</v>
      </c>
      <c r="D8" s="276">
        <v>0</v>
      </c>
      <c r="E8" s="276">
        <v>54.2</v>
      </c>
      <c r="F8" s="91"/>
      <c r="G8" s="275">
        <v>1.24</v>
      </c>
      <c r="H8" s="277">
        <v>1954</v>
      </c>
      <c r="I8" s="278" t="s">
        <v>137</v>
      </c>
      <c r="J8" s="283" t="s">
        <v>224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79">
        <v>0.43</v>
      </c>
      <c r="C9" s="279">
        <v>7.3599999999999994</v>
      </c>
      <c r="D9" s="280">
        <v>0</v>
      </c>
      <c r="E9" s="280">
        <v>54.2</v>
      </c>
      <c r="F9" s="85"/>
      <c r="G9" s="279">
        <v>1.1200000000000001</v>
      </c>
      <c r="H9" s="281">
        <v>1928</v>
      </c>
      <c r="I9" s="282">
        <v>0.2</v>
      </c>
      <c r="J9" s="281">
        <v>1954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75">
        <v>0.53</v>
      </c>
      <c r="C10" s="275">
        <v>7.46</v>
      </c>
      <c r="D10" s="276">
        <v>0</v>
      </c>
      <c r="E10" s="276">
        <v>54.2</v>
      </c>
      <c r="F10" s="91"/>
      <c r="G10" s="275">
        <v>0.83</v>
      </c>
      <c r="H10" s="277">
        <v>1964</v>
      </c>
      <c r="I10" s="278">
        <v>0</v>
      </c>
      <c r="J10" s="277" t="s">
        <v>4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79"/>
      <c r="C11" s="279"/>
      <c r="D11" s="280"/>
      <c r="E11" s="280"/>
      <c r="F11" s="85"/>
      <c r="G11" s="279"/>
      <c r="H11" s="281"/>
      <c r="I11" s="282"/>
      <c r="J11" s="281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75">
        <v>0.64</v>
      </c>
      <c r="C12" s="275">
        <v>7.5699999999999994</v>
      </c>
      <c r="D12" s="276">
        <v>0.1</v>
      </c>
      <c r="E12" s="276">
        <v>54.300000000000004</v>
      </c>
      <c r="F12" s="91"/>
      <c r="G12" s="275">
        <v>2.4500000000000002</v>
      </c>
      <c r="H12" s="277">
        <v>1936</v>
      </c>
      <c r="I12" s="278" t="s">
        <v>137</v>
      </c>
      <c r="J12" s="283" t="s">
        <v>225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79">
        <v>0.74</v>
      </c>
      <c r="C13" s="279">
        <v>7.67</v>
      </c>
      <c r="D13" s="280">
        <v>0.1</v>
      </c>
      <c r="E13" s="280">
        <v>54.300000000000004</v>
      </c>
      <c r="F13" s="85"/>
      <c r="G13" s="279">
        <v>1.8</v>
      </c>
      <c r="H13" s="284">
        <v>1999</v>
      </c>
      <c r="I13" s="282">
        <v>3.5</v>
      </c>
      <c r="J13" s="281">
        <v>1960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75">
        <v>0.85</v>
      </c>
      <c r="C14" s="275">
        <v>7.7799999999999994</v>
      </c>
      <c r="D14" s="276">
        <v>0.1</v>
      </c>
      <c r="E14" s="276">
        <v>54.300000000000004</v>
      </c>
      <c r="F14" s="91"/>
      <c r="G14" s="275">
        <v>0.92</v>
      </c>
      <c r="H14" s="277">
        <v>1961</v>
      </c>
      <c r="I14" s="278">
        <v>2</v>
      </c>
      <c r="J14" s="277">
        <v>2010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79">
        <v>0.96</v>
      </c>
      <c r="C15" s="279">
        <v>7.89</v>
      </c>
      <c r="D15" s="280">
        <v>0.1</v>
      </c>
      <c r="E15" s="280">
        <v>54.300000000000004</v>
      </c>
      <c r="F15" s="85"/>
      <c r="G15" s="279">
        <v>1.42</v>
      </c>
      <c r="H15" s="281">
        <v>2019</v>
      </c>
      <c r="I15" s="282" t="s">
        <v>137</v>
      </c>
      <c r="J15" s="284" t="s">
        <v>228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75">
        <v>1.06</v>
      </c>
      <c r="C16" s="275">
        <v>7.99</v>
      </c>
      <c r="D16" s="276">
        <v>0.1</v>
      </c>
      <c r="E16" s="276">
        <v>54.300000000000004</v>
      </c>
      <c r="F16" s="91"/>
      <c r="G16" s="275">
        <v>1.61</v>
      </c>
      <c r="H16" s="277">
        <v>1990</v>
      </c>
      <c r="I16" s="278" t="s">
        <v>137</v>
      </c>
      <c r="J16" s="277">
        <v>1961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79"/>
      <c r="C17" s="279"/>
      <c r="D17" s="280"/>
      <c r="E17" s="280"/>
      <c r="F17" s="85"/>
      <c r="G17" s="279"/>
      <c r="H17" s="281"/>
      <c r="I17" s="282"/>
      <c r="J17" s="281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75">
        <v>1.1800000000000002</v>
      </c>
      <c r="C18" s="275">
        <v>8.11</v>
      </c>
      <c r="D18" s="276">
        <v>0.1</v>
      </c>
      <c r="E18" s="276">
        <v>54.300000000000004</v>
      </c>
      <c r="F18" s="91"/>
      <c r="G18" s="275">
        <v>1.1200000000000001</v>
      </c>
      <c r="H18" s="277">
        <v>1920</v>
      </c>
      <c r="I18" s="278" t="s">
        <v>137</v>
      </c>
      <c r="J18" s="283" t="s">
        <v>230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79">
        <v>1.2900000000000003</v>
      </c>
      <c r="C19" s="279">
        <v>8.2200000000000006</v>
      </c>
      <c r="D19" s="280">
        <v>0.1</v>
      </c>
      <c r="E19" s="280">
        <v>54.300000000000004</v>
      </c>
      <c r="F19" s="85"/>
      <c r="G19" s="279">
        <v>1.1100000000000001</v>
      </c>
      <c r="H19" s="281">
        <v>2014</v>
      </c>
      <c r="I19" s="282">
        <v>0.5</v>
      </c>
      <c r="J19" s="284">
        <v>1946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75">
        <v>1.4000000000000004</v>
      </c>
      <c r="C20" s="275">
        <v>8.33</v>
      </c>
      <c r="D20" s="276">
        <v>0.1</v>
      </c>
      <c r="E20" s="276">
        <v>54.300000000000004</v>
      </c>
      <c r="F20" s="91"/>
      <c r="G20" s="275">
        <v>1.08</v>
      </c>
      <c r="H20" s="277">
        <v>1906</v>
      </c>
      <c r="I20" s="278" t="s">
        <v>137</v>
      </c>
      <c r="J20" s="435" t="s">
        <v>231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79">
        <v>1.5200000000000005</v>
      </c>
      <c r="C21" s="279">
        <v>8.4499999999999993</v>
      </c>
      <c r="D21" s="280">
        <v>0.1</v>
      </c>
      <c r="E21" s="280">
        <v>54.300000000000004</v>
      </c>
      <c r="F21" s="85"/>
      <c r="G21" s="279">
        <v>1.47</v>
      </c>
      <c r="H21" s="281">
        <v>1968</v>
      </c>
      <c r="I21" s="282" t="s">
        <v>137</v>
      </c>
      <c r="J21" s="284">
        <v>1945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75">
        <v>1.6400000000000006</v>
      </c>
      <c r="C22" s="275">
        <v>8.57</v>
      </c>
      <c r="D22" s="276">
        <v>0.1</v>
      </c>
      <c r="E22" s="276">
        <v>54.300000000000004</v>
      </c>
      <c r="F22" s="91"/>
      <c r="G22" s="275">
        <v>1.1599999999999999</v>
      </c>
      <c r="H22" s="277">
        <v>1957</v>
      </c>
      <c r="I22" s="278">
        <v>0</v>
      </c>
      <c r="J22" s="277" t="s">
        <v>4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79"/>
      <c r="C23" s="279"/>
      <c r="D23" s="280"/>
      <c r="E23" s="280"/>
      <c r="F23" s="85"/>
      <c r="G23" s="279"/>
      <c r="H23" s="281"/>
      <c r="I23" s="282"/>
      <c r="J23" s="281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75">
        <v>1.7600000000000007</v>
      </c>
      <c r="C24" s="275">
        <v>8.6900000000000013</v>
      </c>
      <c r="D24" s="276">
        <v>0.1</v>
      </c>
      <c r="E24" s="276">
        <v>54.300000000000004</v>
      </c>
      <c r="F24" s="91"/>
      <c r="G24" s="275">
        <v>2</v>
      </c>
      <c r="H24" s="277">
        <v>1976</v>
      </c>
      <c r="I24" s="278" t="s">
        <v>137</v>
      </c>
      <c r="J24" s="277">
        <v>1929</v>
      </c>
      <c r="K24" s="88"/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79">
        <v>1.8800000000000008</v>
      </c>
      <c r="C25" s="279">
        <v>8.81</v>
      </c>
      <c r="D25" s="280">
        <v>0.1</v>
      </c>
      <c r="E25" s="280">
        <v>54.300000000000004</v>
      </c>
      <c r="F25" s="85"/>
      <c r="G25" s="279">
        <v>1.54</v>
      </c>
      <c r="H25" s="281">
        <v>2017</v>
      </c>
      <c r="I25" s="282" t="s">
        <v>137</v>
      </c>
      <c r="J25" s="284">
        <v>1956</v>
      </c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75">
        <v>2.0000000000000009</v>
      </c>
      <c r="C26" s="275">
        <v>8.93</v>
      </c>
      <c r="D26" s="276">
        <v>0.1</v>
      </c>
      <c r="E26" s="276">
        <v>54.300000000000004</v>
      </c>
      <c r="F26" s="91"/>
      <c r="G26" s="275">
        <v>1.31</v>
      </c>
      <c r="H26" s="277">
        <v>1938</v>
      </c>
      <c r="I26" s="278" t="s">
        <v>137</v>
      </c>
      <c r="J26" s="283">
        <v>2015</v>
      </c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79">
        <v>2.1300000000000008</v>
      </c>
      <c r="C27" s="279">
        <v>9.06</v>
      </c>
      <c r="D27" s="280">
        <v>0.1</v>
      </c>
      <c r="E27" s="280">
        <v>54.300000000000004</v>
      </c>
      <c r="F27" s="85"/>
      <c r="G27" s="279">
        <v>1.44</v>
      </c>
      <c r="H27" s="281">
        <v>2019</v>
      </c>
      <c r="I27" s="282" t="s">
        <v>137</v>
      </c>
      <c r="J27" s="284" t="s">
        <v>233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75">
        <v>2.2600000000000007</v>
      </c>
      <c r="C28" s="275">
        <v>9.1900000000000013</v>
      </c>
      <c r="D28" s="276">
        <v>0.1</v>
      </c>
      <c r="E28" s="276">
        <v>54.300000000000004</v>
      </c>
      <c r="F28" s="91"/>
      <c r="G28" s="275">
        <v>1.72</v>
      </c>
      <c r="H28" s="277">
        <v>1951</v>
      </c>
      <c r="I28" s="278">
        <v>0</v>
      </c>
      <c r="J28" s="277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79"/>
      <c r="C29" s="279"/>
      <c r="D29" s="280"/>
      <c r="E29" s="280"/>
      <c r="F29" s="85"/>
      <c r="G29" s="279"/>
      <c r="H29" s="281"/>
      <c r="I29" s="282"/>
      <c r="J29" s="281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75">
        <v>2.3900000000000006</v>
      </c>
      <c r="C30" s="275">
        <v>9.32</v>
      </c>
      <c r="D30" s="276">
        <v>0.1</v>
      </c>
      <c r="E30" s="276">
        <v>54.300000000000004</v>
      </c>
      <c r="F30" s="91"/>
      <c r="G30" s="275">
        <v>1.1599999999999999</v>
      </c>
      <c r="H30" s="277">
        <v>1915</v>
      </c>
      <c r="I30" s="278" t="s">
        <v>137</v>
      </c>
      <c r="J30" s="283" t="s">
        <v>234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79">
        <v>2.5100000000000007</v>
      </c>
      <c r="C31" s="279">
        <v>9.4400000000000013</v>
      </c>
      <c r="D31" s="280">
        <v>0.1</v>
      </c>
      <c r="E31" s="280">
        <v>54.300000000000004</v>
      </c>
      <c r="F31" s="85"/>
      <c r="G31" s="279">
        <v>2.4300000000000002</v>
      </c>
      <c r="H31" s="281">
        <v>1970</v>
      </c>
      <c r="I31" s="282" t="s">
        <v>137</v>
      </c>
      <c r="J31" s="284" t="s">
        <v>138</v>
      </c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75">
        <v>2.6400000000000006</v>
      </c>
      <c r="C32" s="275">
        <v>9.57</v>
      </c>
      <c r="D32" s="276">
        <v>0.1</v>
      </c>
      <c r="E32" s="276">
        <v>54.300000000000004</v>
      </c>
      <c r="F32" s="91"/>
      <c r="G32" s="275">
        <v>1.32</v>
      </c>
      <c r="H32" s="277">
        <v>1946</v>
      </c>
      <c r="I32" s="278">
        <v>0</v>
      </c>
      <c r="J32" s="277" t="s">
        <v>4</v>
      </c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79">
        <v>2.7700000000000005</v>
      </c>
      <c r="C33" s="279">
        <v>9.6999999999999993</v>
      </c>
      <c r="D33" s="280">
        <v>0.1</v>
      </c>
      <c r="E33" s="280">
        <v>54.300000000000004</v>
      </c>
      <c r="F33" s="85"/>
      <c r="G33" s="279">
        <v>1.65</v>
      </c>
      <c r="H33" s="281">
        <v>1971</v>
      </c>
      <c r="I33" s="282">
        <v>0</v>
      </c>
      <c r="J33" s="281"/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75">
        <v>2.9000000000000004</v>
      </c>
      <c r="C34" s="275">
        <v>9.83</v>
      </c>
      <c r="D34" s="276">
        <v>0.1</v>
      </c>
      <c r="E34" s="276">
        <v>54.300000000000004</v>
      </c>
      <c r="F34" s="91"/>
      <c r="G34" s="275">
        <v>1.23</v>
      </c>
      <c r="H34" s="277">
        <v>1939</v>
      </c>
      <c r="I34" s="278">
        <v>0</v>
      </c>
      <c r="J34" s="277"/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79"/>
      <c r="C35" s="279"/>
      <c r="D35" s="280"/>
      <c r="E35" s="280"/>
      <c r="F35" s="85"/>
      <c r="G35" s="279"/>
      <c r="H35" s="281"/>
      <c r="I35" s="282"/>
      <c r="J35" s="281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75">
        <v>3.0300000000000002</v>
      </c>
      <c r="C36" s="275">
        <v>9.9600000000000009</v>
      </c>
      <c r="D36" s="276">
        <v>0.1</v>
      </c>
      <c r="E36" s="276">
        <v>54.300000000000004</v>
      </c>
      <c r="F36" s="91"/>
      <c r="G36" s="275">
        <v>1.32</v>
      </c>
      <c r="H36" s="277">
        <v>1978</v>
      </c>
      <c r="I36" s="278" t="s">
        <v>137</v>
      </c>
      <c r="J36" s="277">
        <v>1907</v>
      </c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79">
        <v>3.16</v>
      </c>
      <c r="C37" s="279">
        <v>10.09</v>
      </c>
      <c r="D37" s="280">
        <v>0.1</v>
      </c>
      <c r="E37" s="280">
        <v>54.300000000000004</v>
      </c>
      <c r="F37" s="85"/>
      <c r="G37" s="279">
        <v>2.08</v>
      </c>
      <c r="H37" s="281">
        <v>1941</v>
      </c>
      <c r="I37" s="282">
        <v>0</v>
      </c>
      <c r="J37" s="284"/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75">
        <v>3.29</v>
      </c>
      <c r="C38" s="275">
        <v>10.219999999999999</v>
      </c>
      <c r="D38" s="276">
        <v>0.1</v>
      </c>
      <c r="E38" s="276">
        <v>54.300000000000004</v>
      </c>
      <c r="F38" s="91"/>
      <c r="G38" s="275">
        <v>1.51</v>
      </c>
      <c r="H38" s="277">
        <v>2009</v>
      </c>
      <c r="I38" s="278">
        <v>1</v>
      </c>
      <c r="J38" s="277">
        <v>1947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79">
        <v>3.43</v>
      </c>
      <c r="C39" s="279">
        <v>10.36</v>
      </c>
      <c r="D39" s="280">
        <v>0.1</v>
      </c>
      <c r="E39" s="280">
        <v>54.300000000000004</v>
      </c>
      <c r="F39" s="85"/>
      <c r="G39" s="279">
        <v>1.71</v>
      </c>
      <c r="H39" s="281">
        <v>1943</v>
      </c>
      <c r="I39" s="282">
        <v>0</v>
      </c>
      <c r="J39" s="281"/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75">
        <v>3.58</v>
      </c>
      <c r="C40" s="275">
        <v>10.51</v>
      </c>
      <c r="D40" s="276">
        <v>0.1</v>
      </c>
      <c r="E40" s="276">
        <v>54.300000000000004</v>
      </c>
      <c r="F40" s="91"/>
      <c r="G40" s="275">
        <v>1.99</v>
      </c>
      <c r="H40" s="277">
        <v>1942</v>
      </c>
      <c r="I40" s="278">
        <v>0</v>
      </c>
      <c r="J40" s="277"/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79"/>
      <c r="C41" s="279"/>
      <c r="D41" s="280"/>
      <c r="E41" s="280"/>
      <c r="F41" s="85"/>
      <c r="G41" s="279"/>
      <c r="H41" s="281"/>
      <c r="I41" s="282"/>
      <c r="J41" s="281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75">
        <v>3.72</v>
      </c>
      <c r="C42" s="275">
        <v>10.65</v>
      </c>
      <c r="D42" s="276">
        <v>0.1</v>
      </c>
      <c r="E42" s="276">
        <v>54.300000000000004</v>
      </c>
      <c r="F42" s="91"/>
      <c r="G42" s="275">
        <v>1.4</v>
      </c>
      <c r="H42" s="277">
        <v>1943</v>
      </c>
      <c r="I42" s="278">
        <v>0</v>
      </c>
      <c r="J42" s="277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85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91</v>
      </c>
      <c r="I44" s="286"/>
      <c r="J44" s="44" t="s">
        <v>92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87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88">
        <v>3.72</v>
      </c>
      <c r="J46" s="88" t="s">
        <v>5</v>
      </c>
      <c r="K46" s="193">
        <v>0.1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76</v>
      </c>
      <c r="I47" s="289">
        <v>10.65</v>
      </c>
      <c r="J47" s="84" t="s">
        <v>78</v>
      </c>
      <c r="K47" s="166">
        <v>54.3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79</v>
      </c>
      <c r="I48" s="288">
        <v>8.4</v>
      </c>
      <c r="J48" s="88" t="s">
        <v>76</v>
      </c>
      <c r="K48" s="193">
        <v>36.799999999999997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4"/>
      <c r="J49" s="84" t="s">
        <v>79</v>
      </c>
      <c r="K49" s="166">
        <v>12.8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0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454" t="s">
        <v>97</v>
      </c>
      <c r="B51" s="455"/>
      <c r="C51" s="455"/>
      <c r="D51" s="455"/>
      <c r="E51" s="455"/>
      <c r="F51" s="455"/>
      <c r="G51" s="455"/>
      <c r="H51" s="455"/>
      <c r="I51" s="455"/>
      <c r="J51" s="455"/>
      <c r="K51" s="456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0"/>
      <c r="J52" s="131"/>
      <c r="K52" s="131"/>
      <c r="L52" s="131"/>
      <c r="M52" s="131"/>
      <c r="N52" s="131"/>
      <c r="O52" s="13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291"/>
      <c r="J53" s="179"/>
      <c r="K53" s="179"/>
      <c r="L53" s="179"/>
      <c r="M53" s="179"/>
      <c r="N53" s="179"/>
      <c r="O53" s="17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1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1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1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1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1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1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1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1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1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1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1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1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1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1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1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1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1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2"/>
      <c r="B71" s="112"/>
      <c r="C71" s="112"/>
      <c r="D71" s="112"/>
      <c r="E71" s="112"/>
      <c r="F71" s="112"/>
      <c r="G71" s="112"/>
      <c r="H71" s="112"/>
      <c r="I71" s="292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2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2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2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2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2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2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2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2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2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2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2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2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2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2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2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2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2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2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2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2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2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2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2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2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2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2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2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2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2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2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2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2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2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2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2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2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2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2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2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2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2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2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2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2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2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2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2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2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2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2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2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2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2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2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2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2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2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2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2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2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2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2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2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2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2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2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2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2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2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2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2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2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2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2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2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2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2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2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2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2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2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2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2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2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2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2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2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2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2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2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2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2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2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2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2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2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2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2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2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2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2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2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2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2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2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2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2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2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2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2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2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2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2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2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2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2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2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2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2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2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2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2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2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2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2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2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2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2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2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2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2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2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2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2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2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2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2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2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2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2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2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2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2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2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2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2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2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2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2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2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2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2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2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2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2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2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2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2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2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2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2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2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2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2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2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2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2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2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2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2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2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2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2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2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2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2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2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2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2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2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2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2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2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2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2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2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2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2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2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2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2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2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2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2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2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2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2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2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2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2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2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2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2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2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2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2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2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2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2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2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2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2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2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2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2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2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2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2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2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2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2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2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2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2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2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292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2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2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2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2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2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2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2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2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2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2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2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2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292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2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2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2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2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2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2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2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2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2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2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2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2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2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2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2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2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2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2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2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2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2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2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2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2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2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2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2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2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2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2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2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2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2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2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2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2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2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2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2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2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2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2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2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2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2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2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2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2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2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2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2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2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2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2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2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2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2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2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2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2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2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2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2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2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2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2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2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2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2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2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2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2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2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2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2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2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2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2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2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2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2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2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2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2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2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2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2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2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2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2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2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2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2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2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2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2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2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2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2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2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2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2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2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2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2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2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2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2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2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2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2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2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2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2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2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2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2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2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2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2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2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2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2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2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2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2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2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2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2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2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2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2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2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2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2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2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2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2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2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2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2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2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2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2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2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2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2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2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2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2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2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2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2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2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2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2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2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2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2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2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2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2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2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293"/>
      <c r="J474" s="294"/>
      <c r="K474" s="294"/>
      <c r="L474" s="294"/>
      <c r="M474" s="294"/>
      <c r="N474" s="294"/>
      <c r="O474" s="294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293"/>
      <c r="J475" s="294"/>
      <c r="K475" s="294"/>
      <c r="L475" s="294"/>
      <c r="M475" s="294"/>
      <c r="N475" s="294"/>
      <c r="O475" s="294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293"/>
      <c r="J476" s="294"/>
      <c r="K476" s="294"/>
      <c r="L476" s="294"/>
      <c r="M476" s="294"/>
      <c r="N476" s="294"/>
      <c r="O476" s="294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293"/>
      <c r="J477" s="294"/>
      <c r="K477" s="294"/>
      <c r="L477" s="294"/>
      <c r="M477" s="294"/>
      <c r="N477" s="294"/>
      <c r="O477" s="294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293"/>
      <c r="J478" s="294"/>
      <c r="K478" s="294"/>
      <c r="L478" s="294"/>
      <c r="M478" s="294"/>
      <c r="N478" s="294"/>
      <c r="O478" s="294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293"/>
      <c r="J479" s="294"/>
      <c r="K479" s="294"/>
      <c r="L479" s="294"/>
      <c r="M479" s="294"/>
      <c r="N479" s="294"/>
      <c r="O479" s="294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293"/>
      <c r="J480" s="294"/>
      <c r="K480" s="294"/>
      <c r="L480" s="294"/>
      <c r="M480" s="294"/>
      <c r="N480" s="294"/>
      <c r="O480" s="294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293"/>
      <c r="J481" s="294"/>
      <c r="K481" s="294"/>
      <c r="L481" s="294"/>
      <c r="M481" s="294"/>
      <c r="N481" s="294"/>
      <c r="O481" s="294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293"/>
      <c r="J482" s="294"/>
      <c r="K482" s="294"/>
      <c r="L482" s="294"/>
      <c r="M482" s="294"/>
      <c r="N482" s="294"/>
      <c r="O482" s="294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293"/>
      <c r="J483" s="294"/>
      <c r="K483" s="294"/>
      <c r="L483" s="294"/>
      <c r="M483" s="294"/>
      <c r="N483" s="294"/>
      <c r="O483" s="294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293"/>
      <c r="J484" s="294"/>
      <c r="K484" s="294"/>
      <c r="L484" s="294"/>
      <c r="M484" s="294"/>
      <c r="N484" s="294"/>
      <c r="O484" s="294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293"/>
      <c r="J485" s="294"/>
      <c r="K485" s="294"/>
      <c r="L485" s="294"/>
      <c r="M485" s="294"/>
      <c r="N485" s="294"/>
      <c r="O485" s="294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293"/>
      <c r="J486" s="294"/>
      <c r="K486" s="294"/>
      <c r="L486" s="294"/>
      <c r="M486" s="294"/>
      <c r="N486" s="294"/>
      <c r="O486" s="294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293"/>
      <c r="J487" s="294"/>
      <c r="K487" s="294"/>
      <c r="L487" s="294"/>
      <c r="M487" s="294"/>
      <c r="N487" s="294"/>
      <c r="O487" s="294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293"/>
      <c r="J488" s="294"/>
      <c r="K488" s="294"/>
      <c r="L488" s="294"/>
      <c r="M488" s="294"/>
      <c r="N488" s="294"/>
      <c r="O488" s="294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293"/>
      <c r="J489" s="294"/>
      <c r="K489" s="294"/>
      <c r="L489" s="294"/>
      <c r="M489" s="294"/>
      <c r="N489" s="294"/>
      <c r="O489" s="294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293"/>
      <c r="J490" s="294"/>
      <c r="K490" s="294"/>
      <c r="L490" s="294"/>
      <c r="M490" s="294"/>
      <c r="N490" s="294"/>
      <c r="O490" s="294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293"/>
      <c r="J491" s="294"/>
      <c r="K491" s="294"/>
      <c r="L491" s="294"/>
      <c r="M491" s="294"/>
      <c r="N491" s="294"/>
      <c r="O491" s="294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293"/>
      <c r="J492" s="294"/>
      <c r="K492" s="294"/>
      <c r="L492" s="294"/>
      <c r="M492" s="294"/>
      <c r="N492" s="294"/>
      <c r="O492" s="294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293"/>
      <c r="J493" s="294"/>
      <c r="K493" s="294"/>
      <c r="L493" s="294"/>
      <c r="M493" s="294"/>
      <c r="N493" s="294"/>
      <c r="O493" s="294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293"/>
      <c r="J494" s="294"/>
      <c r="K494" s="294"/>
      <c r="L494" s="294"/>
      <c r="M494" s="294"/>
      <c r="N494" s="294"/>
      <c r="O494" s="294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293"/>
      <c r="J495" s="294"/>
      <c r="K495" s="294"/>
      <c r="L495" s="294"/>
      <c r="M495" s="294"/>
      <c r="N495" s="294"/>
      <c r="O495" s="294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293"/>
      <c r="J496" s="294"/>
      <c r="K496" s="294"/>
      <c r="L496" s="294"/>
      <c r="M496" s="294"/>
      <c r="N496" s="294"/>
      <c r="O496" s="294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293"/>
      <c r="J497" s="294"/>
      <c r="K497" s="294"/>
      <c r="L497" s="294"/>
      <c r="M497" s="294"/>
      <c r="N497" s="294"/>
      <c r="O497" s="294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293"/>
      <c r="J498" s="294"/>
      <c r="K498" s="294"/>
      <c r="L498" s="294"/>
      <c r="M498" s="294"/>
      <c r="N498" s="294"/>
      <c r="O498" s="294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293"/>
      <c r="J499" s="294"/>
      <c r="K499" s="294"/>
      <c r="L499" s="294"/>
      <c r="M499" s="294"/>
      <c r="N499" s="294"/>
      <c r="O499" s="294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293"/>
      <c r="J500" s="294"/>
      <c r="K500" s="294"/>
      <c r="L500" s="294"/>
      <c r="M500" s="294"/>
      <c r="N500" s="294"/>
      <c r="O500" s="294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293"/>
      <c r="J501" s="294"/>
      <c r="K501" s="294"/>
      <c r="L501" s="294"/>
      <c r="M501" s="294"/>
      <c r="N501" s="294"/>
      <c r="O501" s="294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293"/>
      <c r="J502" s="294"/>
      <c r="K502" s="294"/>
      <c r="L502" s="294"/>
      <c r="M502" s="294"/>
      <c r="N502" s="294"/>
      <c r="O502" s="294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293"/>
      <c r="J503" s="294"/>
      <c r="K503" s="294"/>
      <c r="L503" s="294"/>
      <c r="M503" s="294"/>
      <c r="N503" s="294"/>
      <c r="O503" s="294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293"/>
      <c r="J504" s="294"/>
      <c r="K504" s="294"/>
      <c r="L504" s="294"/>
      <c r="M504" s="294"/>
      <c r="N504" s="294"/>
      <c r="O504" s="294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293"/>
      <c r="J505" s="294"/>
      <c r="K505" s="294"/>
      <c r="L505" s="294"/>
      <c r="M505" s="294"/>
      <c r="N505" s="294"/>
      <c r="O505" s="294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293"/>
      <c r="J506" s="294"/>
      <c r="K506" s="294"/>
      <c r="L506" s="294"/>
      <c r="M506" s="294"/>
      <c r="N506" s="294"/>
      <c r="O506" s="294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293"/>
      <c r="J507" s="294"/>
      <c r="K507" s="294"/>
      <c r="L507" s="294"/>
      <c r="M507" s="294"/>
      <c r="N507" s="294"/>
      <c r="O507" s="294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293"/>
      <c r="J508" s="294"/>
      <c r="K508" s="294"/>
      <c r="L508" s="294"/>
      <c r="M508" s="294"/>
      <c r="N508" s="294"/>
      <c r="O508" s="294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293"/>
      <c r="J509" s="294"/>
      <c r="K509" s="294"/>
      <c r="L509" s="294"/>
      <c r="M509" s="294"/>
      <c r="N509" s="294"/>
      <c r="O509" s="294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293"/>
      <c r="J510" s="294"/>
      <c r="K510" s="294"/>
      <c r="L510" s="294"/>
      <c r="M510" s="294"/>
      <c r="N510" s="294"/>
      <c r="O510" s="294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293"/>
      <c r="J511" s="294"/>
      <c r="K511" s="294"/>
      <c r="L511" s="294"/>
      <c r="M511" s="294"/>
      <c r="N511" s="294"/>
      <c r="O511" s="294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293"/>
      <c r="J512" s="294"/>
      <c r="K512" s="294"/>
      <c r="L512" s="294"/>
      <c r="M512" s="294"/>
      <c r="N512" s="294"/>
      <c r="O512" s="294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293"/>
      <c r="J513" s="294"/>
      <c r="K513" s="294"/>
      <c r="L513" s="294"/>
      <c r="M513" s="294"/>
      <c r="N513" s="294"/>
      <c r="O513" s="294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293"/>
      <c r="J514" s="294"/>
      <c r="K514" s="294"/>
      <c r="L514" s="294"/>
      <c r="M514" s="294"/>
      <c r="N514" s="294"/>
      <c r="O514" s="294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293"/>
      <c r="J515" s="294"/>
      <c r="K515" s="294"/>
      <c r="L515" s="294"/>
      <c r="M515" s="294"/>
      <c r="N515" s="294"/>
      <c r="O515" s="294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293"/>
      <c r="J516" s="294"/>
      <c r="K516" s="294"/>
      <c r="L516" s="294"/>
      <c r="M516" s="294"/>
      <c r="N516" s="294"/>
      <c r="O516" s="294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293"/>
      <c r="J517" s="294"/>
      <c r="K517" s="294"/>
      <c r="L517" s="294"/>
      <c r="M517" s="294"/>
      <c r="N517" s="294"/>
      <c r="O517" s="294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293"/>
      <c r="J518" s="294"/>
      <c r="K518" s="294"/>
      <c r="L518" s="294"/>
      <c r="M518" s="294"/>
      <c r="N518" s="294"/>
      <c r="O518" s="294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293"/>
      <c r="J519" s="294"/>
      <c r="K519" s="294"/>
      <c r="L519" s="294"/>
      <c r="M519" s="294"/>
      <c r="N519" s="294"/>
      <c r="O519" s="294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293"/>
      <c r="J520" s="294"/>
      <c r="K520" s="294"/>
      <c r="L520" s="294"/>
      <c r="M520" s="294"/>
      <c r="N520" s="294"/>
      <c r="O520" s="294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293"/>
      <c r="J521" s="294"/>
      <c r="K521" s="294"/>
      <c r="L521" s="294"/>
      <c r="M521" s="294"/>
      <c r="N521" s="294"/>
      <c r="O521" s="294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293"/>
      <c r="J522" s="294"/>
      <c r="K522" s="294"/>
      <c r="L522" s="294"/>
      <c r="M522" s="294"/>
      <c r="N522" s="294"/>
      <c r="O522" s="294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293"/>
      <c r="J523" s="294"/>
      <c r="K523" s="294"/>
      <c r="L523" s="294"/>
      <c r="M523" s="294"/>
      <c r="N523" s="294"/>
      <c r="O523" s="294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293"/>
      <c r="J524" s="294"/>
      <c r="K524" s="294"/>
      <c r="L524" s="294"/>
      <c r="M524" s="294"/>
      <c r="N524" s="294"/>
      <c r="O524" s="294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293"/>
      <c r="J525" s="294"/>
      <c r="K525" s="294"/>
      <c r="L525" s="294"/>
      <c r="M525" s="294"/>
      <c r="N525" s="294"/>
      <c r="O525" s="294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293"/>
      <c r="J526" s="294"/>
      <c r="K526" s="294"/>
      <c r="L526" s="294"/>
      <c r="M526" s="294"/>
      <c r="N526" s="294"/>
      <c r="O526" s="294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293"/>
      <c r="J527" s="294"/>
      <c r="K527" s="294"/>
      <c r="L527" s="294"/>
      <c r="M527" s="294"/>
      <c r="N527" s="294"/>
      <c r="O527" s="294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293"/>
      <c r="J528" s="294"/>
      <c r="K528" s="294"/>
      <c r="L528" s="294"/>
      <c r="M528" s="294"/>
      <c r="N528" s="294"/>
      <c r="O528" s="294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293"/>
      <c r="J529" s="294"/>
      <c r="K529" s="294"/>
      <c r="L529" s="294"/>
      <c r="M529" s="294"/>
      <c r="N529" s="294"/>
      <c r="O529" s="294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293"/>
      <c r="J530" s="294"/>
      <c r="K530" s="294"/>
      <c r="L530" s="294"/>
      <c r="M530" s="294"/>
      <c r="N530" s="294"/>
      <c r="O530" s="294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293"/>
      <c r="J531" s="294"/>
      <c r="K531" s="294"/>
      <c r="L531" s="294"/>
      <c r="M531" s="294"/>
      <c r="N531" s="294"/>
      <c r="O531" s="294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293"/>
      <c r="J532" s="294"/>
      <c r="K532" s="294"/>
      <c r="L532" s="294"/>
      <c r="M532" s="294"/>
      <c r="N532" s="294"/>
      <c r="O532" s="294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293"/>
      <c r="J533" s="294"/>
      <c r="K533" s="294"/>
      <c r="L533" s="294"/>
      <c r="M533" s="294"/>
      <c r="N533" s="294"/>
      <c r="O533" s="294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293"/>
      <c r="J534" s="294"/>
      <c r="K534" s="294"/>
      <c r="L534" s="294"/>
      <c r="M534" s="294"/>
      <c r="N534" s="294"/>
      <c r="O534" s="294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293"/>
      <c r="J535" s="294"/>
      <c r="K535" s="294"/>
      <c r="L535" s="294"/>
      <c r="M535" s="294"/>
      <c r="N535" s="294"/>
      <c r="O535" s="294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293"/>
      <c r="J536" s="294"/>
      <c r="K536" s="294"/>
      <c r="L536" s="294"/>
      <c r="M536" s="294"/>
      <c r="N536" s="294"/>
      <c r="O536" s="294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293"/>
      <c r="J537" s="294"/>
      <c r="K537" s="294"/>
      <c r="L537" s="294"/>
      <c r="M537" s="294"/>
      <c r="N537" s="294"/>
      <c r="O537" s="294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293"/>
      <c r="J538" s="294"/>
      <c r="K538" s="294"/>
      <c r="L538" s="294"/>
      <c r="M538" s="294"/>
      <c r="N538" s="294"/>
      <c r="O538" s="294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293"/>
      <c r="J539" s="294"/>
      <c r="K539" s="294"/>
      <c r="L539" s="294"/>
      <c r="M539" s="294"/>
      <c r="N539" s="294"/>
      <c r="O539" s="294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293"/>
      <c r="J540" s="294"/>
      <c r="K540" s="294"/>
      <c r="L540" s="294"/>
      <c r="M540" s="294"/>
      <c r="N540" s="294"/>
      <c r="O540" s="294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293"/>
      <c r="J541" s="294"/>
      <c r="K541" s="294"/>
      <c r="L541" s="294"/>
      <c r="M541" s="294"/>
      <c r="N541" s="294"/>
      <c r="O541" s="294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293"/>
      <c r="J542" s="294"/>
      <c r="K542" s="294"/>
      <c r="L542" s="294"/>
      <c r="M542" s="294"/>
      <c r="N542" s="294"/>
      <c r="O542" s="294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293"/>
      <c r="J543" s="294"/>
      <c r="K543" s="294"/>
      <c r="L543" s="294"/>
      <c r="M543" s="294"/>
      <c r="N543" s="294"/>
      <c r="O543" s="294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293"/>
      <c r="J544" s="294"/>
      <c r="K544" s="294"/>
      <c r="L544" s="294"/>
      <c r="M544" s="294"/>
      <c r="N544" s="294"/>
      <c r="O544" s="294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293"/>
      <c r="J545" s="294"/>
      <c r="K545" s="294"/>
      <c r="L545" s="294"/>
      <c r="M545" s="294"/>
      <c r="N545" s="294"/>
      <c r="O545" s="294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293"/>
      <c r="J546" s="294"/>
      <c r="K546" s="294"/>
      <c r="L546" s="294"/>
      <c r="M546" s="294"/>
      <c r="N546" s="294"/>
      <c r="O546" s="294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293"/>
      <c r="J547" s="294"/>
      <c r="K547" s="294"/>
      <c r="L547" s="294"/>
      <c r="M547" s="294"/>
      <c r="N547" s="294"/>
      <c r="O547" s="294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293"/>
      <c r="J548" s="294"/>
      <c r="K548" s="294"/>
      <c r="L548" s="294"/>
      <c r="M548" s="294"/>
      <c r="N548" s="294"/>
      <c r="O548" s="294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293"/>
      <c r="J549" s="294"/>
      <c r="K549" s="294"/>
      <c r="L549" s="294"/>
      <c r="M549" s="294"/>
      <c r="N549" s="294"/>
      <c r="O549" s="294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293"/>
      <c r="J550" s="294"/>
      <c r="K550" s="294"/>
      <c r="L550" s="294"/>
      <c r="M550" s="294"/>
      <c r="N550" s="294"/>
      <c r="O550" s="294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293"/>
      <c r="J551" s="294"/>
      <c r="K551" s="294"/>
      <c r="L551" s="294"/>
      <c r="M551" s="294"/>
      <c r="N551" s="294"/>
      <c r="O551" s="294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293"/>
      <c r="J552" s="294"/>
      <c r="K552" s="294"/>
      <c r="L552" s="294"/>
      <c r="M552" s="294"/>
      <c r="N552" s="294"/>
      <c r="O552" s="294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293"/>
      <c r="J553" s="294"/>
      <c r="K553" s="294"/>
      <c r="L553" s="294"/>
      <c r="M553" s="294"/>
      <c r="N553" s="294"/>
      <c r="O553" s="294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293"/>
      <c r="J554" s="294"/>
      <c r="K554" s="294"/>
      <c r="L554" s="294"/>
      <c r="M554" s="294"/>
      <c r="N554" s="294"/>
      <c r="O554" s="294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293"/>
      <c r="J555" s="294"/>
      <c r="K555" s="294"/>
      <c r="L555" s="294"/>
      <c r="M555" s="294"/>
      <c r="N555" s="294"/>
      <c r="O555" s="294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293"/>
      <c r="J556" s="294"/>
      <c r="K556" s="294"/>
      <c r="L556" s="294"/>
      <c r="M556" s="294"/>
      <c r="N556" s="294"/>
      <c r="O556" s="294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293"/>
      <c r="J557" s="294"/>
      <c r="K557" s="294"/>
      <c r="L557" s="294"/>
      <c r="M557" s="294"/>
      <c r="N557" s="294"/>
      <c r="O557" s="294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293"/>
      <c r="J558" s="294"/>
      <c r="K558" s="294"/>
      <c r="L558" s="294"/>
      <c r="M558" s="294"/>
      <c r="N558" s="294"/>
      <c r="O558" s="294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293"/>
      <c r="J559" s="294"/>
      <c r="K559" s="294"/>
      <c r="L559" s="294"/>
      <c r="M559" s="294"/>
      <c r="N559" s="294"/>
      <c r="O559" s="294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293"/>
      <c r="J560" s="294"/>
      <c r="K560" s="294"/>
      <c r="L560" s="294"/>
      <c r="M560" s="294"/>
      <c r="N560" s="294"/>
      <c r="O560" s="294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293"/>
      <c r="J561" s="294"/>
      <c r="K561" s="294"/>
      <c r="L561" s="294"/>
      <c r="M561" s="294"/>
      <c r="N561" s="294"/>
      <c r="O561" s="294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293"/>
      <c r="J562" s="294"/>
      <c r="K562" s="294"/>
      <c r="L562" s="294"/>
      <c r="M562" s="294"/>
      <c r="N562" s="294"/>
      <c r="O562" s="294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293"/>
      <c r="J563" s="294"/>
      <c r="K563" s="294"/>
      <c r="L563" s="294"/>
      <c r="M563" s="294"/>
      <c r="N563" s="294"/>
      <c r="O563" s="294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293"/>
      <c r="J564" s="294"/>
      <c r="K564" s="294"/>
      <c r="L564" s="294"/>
      <c r="M564" s="294"/>
      <c r="N564" s="294"/>
      <c r="O564" s="294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293"/>
      <c r="J565" s="294"/>
      <c r="K565" s="294"/>
      <c r="L565" s="294"/>
      <c r="M565" s="294"/>
      <c r="N565" s="294"/>
      <c r="O565" s="294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293"/>
      <c r="J566" s="294"/>
      <c r="K566" s="294"/>
      <c r="L566" s="294"/>
      <c r="M566" s="294"/>
      <c r="N566" s="294"/>
      <c r="O566" s="294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293"/>
      <c r="J567" s="294"/>
      <c r="K567" s="294"/>
      <c r="L567" s="294"/>
      <c r="M567" s="294"/>
      <c r="N567" s="294"/>
      <c r="O567" s="294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293"/>
      <c r="J568" s="294"/>
      <c r="K568" s="294"/>
      <c r="L568" s="294"/>
      <c r="M568" s="294"/>
      <c r="N568" s="294"/>
      <c r="O568" s="294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293"/>
      <c r="J569" s="294"/>
      <c r="K569" s="294"/>
      <c r="L569" s="294"/>
      <c r="M569" s="294"/>
      <c r="N569" s="294"/>
      <c r="O569" s="294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293"/>
      <c r="J570" s="294"/>
      <c r="K570" s="294"/>
      <c r="L570" s="294"/>
      <c r="M570" s="294"/>
      <c r="N570" s="294"/>
      <c r="O570" s="294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293"/>
      <c r="J571" s="294"/>
      <c r="K571" s="294"/>
      <c r="L571" s="294"/>
      <c r="M571" s="294"/>
      <c r="N571" s="294"/>
      <c r="O571" s="294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293"/>
      <c r="J572" s="294"/>
      <c r="K572" s="294"/>
      <c r="L572" s="294"/>
      <c r="M572" s="294"/>
      <c r="N572" s="294"/>
      <c r="O572" s="294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293"/>
      <c r="J573" s="294"/>
      <c r="K573" s="294"/>
      <c r="L573" s="294"/>
      <c r="M573" s="294"/>
      <c r="N573" s="294"/>
      <c r="O573" s="294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293"/>
      <c r="J574" s="294"/>
      <c r="K574" s="294"/>
      <c r="L574" s="294"/>
      <c r="M574" s="294"/>
      <c r="N574" s="294"/>
      <c r="O574" s="294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293"/>
      <c r="J575" s="294"/>
      <c r="K575" s="294"/>
      <c r="L575" s="294"/>
      <c r="M575" s="294"/>
      <c r="N575" s="294"/>
      <c r="O575" s="294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293"/>
      <c r="J576" s="294"/>
      <c r="K576" s="294"/>
      <c r="L576" s="294"/>
      <c r="M576" s="294"/>
      <c r="N576" s="294"/>
      <c r="O576" s="294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293"/>
      <c r="J577" s="294"/>
      <c r="K577" s="294"/>
      <c r="L577" s="294"/>
      <c r="M577" s="294"/>
      <c r="N577" s="294"/>
      <c r="O577" s="294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293"/>
      <c r="J578" s="294"/>
      <c r="K578" s="294"/>
      <c r="L578" s="294"/>
      <c r="M578" s="294"/>
      <c r="N578" s="294"/>
      <c r="O578" s="294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293"/>
      <c r="J579" s="294"/>
      <c r="K579" s="294"/>
      <c r="L579" s="294"/>
      <c r="M579" s="294"/>
      <c r="N579" s="294"/>
      <c r="O579" s="294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293"/>
      <c r="J580" s="294"/>
      <c r="K580" s="294"/>
      <c r="L580" s="294"/>
      <c r="M580" s="294"/>
      <c r="N580" s="294"/>
      <c r="O580" s="294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293"/>
      <c r="J581" s="294"/>
      <c r="K581" s="294"/>
      <c r="L581" s="294"/>
      <c r="M581" s="294"/>
      <c r="N581" s="294"/>
      <c r="O581" s="294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293"/>
      <c r="J582" s="294"/>
      <c r="K582" s="294"/>
      <c r="L582" s="294"/>
      <c r="M582" s="294"/>
      <c r="N582" s="294"/>
      <c r="O582" s="294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293"/>
      <c r="J583" s="294"/>
      <c r="K583" s="294"/>
      <c r="L583" s="294"/>
      <c r="M583" s="294"/>
      <c r="N583" s="294"/>
      <c r="O583" s="294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293"/>
      <c r="J584" s="294"/>
      <c r="K584" s="294"/>
      <c r="L584" s="294"/>
      <c r="M584" s="294"/>
      <c r="N584" s="294"/>
      <c r="O584" s="294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293"/>
      <c r="J585" s="294"/>
      <c r="K585" s="294"/>
      <c r="L585" s="294"/>
      <c r="M585" s="294"/>
      <c r="N585" s="294"/>
      <c r="O585" s="294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293"/>
      <c r="J586" s="294"/>
      <c r="K586" s="294"/>
      <c r="L586" s="294"/>
      <c r="M586" s="294"/>
      <c r="N586" s="294"/>
      <c r="O586" s="294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293"/>
      <c r="J587" s="294"/>
      <c r="K587" s="294"/>
      <c r="L587" s="294"/>
      <c r="M587" s="294"/>
      <c r="N587" s="294"/>
      <c r="O587" s="294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293"/>
      <c r="J588" s="294"/>
      <c r="K588" s="294"/>
      <c r="L588" s="294"/>
      <c r="M588" s="294"/>
      <c r="N588" s="294"/>
      <c r="O588" s="294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293"/>
      <c r="J589" s="294"/>
      <c r="K589" s="294"/>
      <c r="L589" s="294"/>
      <c r="M589" s="294"/>
      <c r="N589" s="294"/>
      <c r="O589" s="294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293"/>
      <c r="J590" s="294"/>
      <c r="K590" s="294"/>
      <c r="L590" s="294"/>
      <c r="M590" s="294"/>
      <c r="N590" s="294"/>
      <c r="O590" s="294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293"/>
      <c r="J591" s="294"/>
      <c r="K591" s="294"/>
      <c r="L591" s="294"/>
      <c r="M591" s="294"/>
      <c r="N591" s="294"/>
      <c r="O591" s="294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293"/>
      <c r="J592" s="294"/>
      <c r="K592" s="294"/>
      <c r="L592" s="294"/>
      <c r="M592" s="294"/>
      <c r="N592" s="294"/>
      <c r="O592" s="294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293"/>
      <c r="J593" s="294"/>
      <c r="K593" s="294"/>
      <c r="L593" s="294"/>
      <c r="M593" s="294"/>
      <c r="N593" s="294"/>
      <c r="O593" s="294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293"/>
      <c r="J594" s="294"/>
      <c r="K594" s="294"/>
      <c r="L594" s="294"/>
      <c r="M594" s="294"/>
      <c r="N594" s="294"/>
      <c r="O594" s="294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293"/>
      <c r="J595" s="294"/>
      <c r="K595" s="294"/>
      <c r="L595" s="294"/>
      <c r="M595" s="294"/>
      <c r="N595" s="294"/>
      <c r="O595" s="294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293"/>
      <c r="J596" s="294"/>
      <c r="K596" s="294"/>
      <c r="L596" s="294"/>
      <c r="M596" s="294"/>
      <c r="N596" s="294"/>
      <c r="O596" s="294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293"/>
      <c r="J597" s="294"/>
      <c r="K597" s="294"/>
      <c r="L597" s="294"/>
      <c r="M597" s="294"/>
      <c r="N597" s="294"/>
      <c r="O597" s="294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293"/>
      <c r="J598" s="294"/>
      <c r="K598" s="294"/>
      <c r="L598" s="294"/>
      <c r="M598" s="294"/>
      <c r="N598" s="294"/>
      <c r="O598" s="294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293"/>
      <c r="J599" s="294"/>
      <c r="K599" s="294"/>
      <c r="L599" s="294"/>
      <c r="M599" s="294"/>
      <c r="N599" s="294"/>
      <c r="O599" s="294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293"/>
      <c r="J600" s="294"/>
      <c r="K600" s="294"/>
      <c r="L600" s="294"/>
      <c r="M600" s="294"/>
      <c r="N600" s="294"/>
      <c r="O600" s="294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293"/>
      <c r="J601" s="294"/>
      <c r="K601" s="294"/>
      <c r="L601" s="294"/>
      <c r="M601" s="294"/>
      <c r="N601" s="294"/>
      <c r="O601" s="294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293"/>
      <c r="J602" s="294"/>
      <c r="K602" s="294"/>
      <c r="L602" s="294"/>
      <c r="M602" s="294"/>
      <c r="N602" s="294"/>
      <c r="O602" s="294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293"/>
      <c r="J603" s="294"/>
      <c r="K603" s="294"/>
      <c r="L603" s="294"/>
      <c r="M603" s="294"/>
      <c r="N603" s="294"/>
      <c r="O603" s="294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293"/>
      <c r="J604" s="294"/>
      <c r="K604" s="294"/>
      <c r="L604" s="294"/>
      <c r="M604" s="294"/>
      <c r="N604" s="294"/>
      <c r="O604" s="294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293"/>
      <c r="J605" s="294"/>
      <c r="K605" s="294"/>
      <c r="L605" s="294"/>
      <c r="M605" s="294"/>
      <c r="N605" s="294"/>
      <c r="O605" s="294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293"/>
      <c r="J606" s="294"/>
      <c r="K606" s="294"/>
      <c r="L606" s="294"/>
      <c r="M606" s="294"/>
      <c r="N606" s="294"/>
      <c r="O606" s="294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293"/>
      <c r="J607" s="294"/>
      <c r="K607" s="294"/>
      <c r="L607" s="294"/>
      <c r="M607" s="294"/>
      <c r="N607" s="294"/>
      <c r="O607" s="294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293"/>
      <c r="J608" s="294"/>
      <c r="K608" s="294"/>
      <c r="L608" s="294"/>
      <c r="M608" s="294"/>
      <c r="N608" s="294"/>
      <c r="O608" s="294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293"/>
      <c r="J609" s="294"/>
      <c r="K609" s="294"/>
      <c r="L609" s="294"/>
      <c r="M609" s="294"/>
      <c r="N609" s="294"/>
      <c r="O609" s="294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293"/>
      <c r="J610" s="294"/>
      <c r="K610" s="294"/>
      <c r="L610" s="294"/>
      <c r="M610" s="294"/>
      <c r="N610" s="294"/>
      <c r="O610" s="294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293"/>
      <c r="J611" s="294"/>
      <c r="K611" s="294"/>
      <c r="L611" s="294"/>
      <c r="M611" s="294"/>
      <c r="N611" s="294"/>
      <c r="O611" s="294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293"/>
      <c r="J612" s="294"/>
      <c r="K612" s="294"/>
      <c r="L612" s="294"/>
      <c r="M612" s="294"/>
      <c r="N612" s="294"/>
      <c r="O612" s="294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293"/>
      <c r="J613" s="294"/>
      <c r="K613" s="294"/>
      <c r="L613" s="294"/>
      <c r="M613" s="294"/>
      <c r="N613" s="294"/>
      <c r="O613" s="294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293"/>
      <c r="J614" s="294"/>
      <c r="K614" s="294"/>
      <c r="L614" s="294"/>
      <c r="M614" s="294"/>
      <c r="N614" s="294"/>
      <c r="O614" s="294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293"/>
      <c r="J615" s="294"/>
      <c r="K615" s="294"/>
      <c r="L615" s="294"/>
      <c r="M615" s="294"/>
      <c r="N615" s="294"/>
      <c r="O615" s="294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293"/>
      <c r="J616" s="294"/>
      <c r="K616" s="294"/>
      <c r="L616" s="294"/>
      <c r="M616" s="294"/>
      <c r="N616" s="294"/>
      <c r="O616" s="294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293"/>
      <c r="J617" s="294"/>
      <c r="K617" s="294"/>
      <c r="L617" s="294"/>
      <c r="M617" s="294"/>
      <c r="N617" s="294"/>
      <c r="O617" s="294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293"/>
      <c r="J618" s="294"/>
      <c r="K618" s="294"/>
      <c r="L618" s="294"/>
      <c r="M618" s="294"/>
      <c r="N618" s="294"/>
      <c r="O618" s="294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293"/>
      <c r="J619" s="294"/>
      <c r="K619" s="294"/>
      <c r="L619" s="294"/>
      <c r="M619" s="294"/>
      <c r="N619" s="294"/>
      <c r="O619" s="294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293"/>
      <c r="J620" s="294"/>
      <c r="K620" s="294"/>
      <c r="L620" s="294"/>
      <c r="M620" s="294"/>
      <c r="N620" s="294"/>
      <c r="O620" s="294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293"/>
      <c r="J621" s="294"/>
      <c r="K621" s="294"/>
      <c r="L621" s="294"/>
      <c r="M621" s="294"/>
      <c r="N621" s="294"/>
      <c r="O621" s="294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293"/>
      <c r="J622" s="294"/>
      <c r="K622" s="294"/>
      <c r="L622" s="294"/>
      <c r="M622" s="294"/>
      <c r="N622" s="294"/>
      <c r="O622" s="294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293"/>
      <c r="J623" s="294"/>
      <c r="K623" s="294"/>
      <c r="L623" s="294"/>
      <c r="M623" s="294"/>
      <c r="N623" s="294"/>
      <c r="O623" s="294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293"/>
      <c r="J624" s="294"/>
      <c r="K624" s="294"/>
      <c r="L624" s="294"/>
      <c r="M624" s="294"/>
      <c r="N624" s="294"/>
      <c r="O624" s="294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293"/>
      <c r="J625" s="294"/>
      <c r="K625" s="294"/>
      <c r="L625" s="294"/>
      <c r="M625" s="294"/>
      <c r="N625" s="294"/>
      <c r="O625" s="294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293"/>
      <c r="J626" s="294"/>
      <c r="K626" s="294"/>
      <c r="L626" s="294"/>
      <c r="M626" s="294"/>
      <c r="N626" s="294"/>
      <c r="O626" s="294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293"/>
      <c r="J627" s="294"/>
      <c r="K627" s="294"/>
      <c r="L627" s="294"/>
      <c r="M627" s="294"/>
      <c r="N627" s="294"/>
      <c r="O627" s="294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293"/>
      <c r="J628" s="294"/>
      <c r="K628" s="294"/>
      <c r="L628" s="294"/>
      <c r="M628" s="294"/>
      <c r="N628" s="294"/>
      <c r="O628" s="294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293"/>
      <c r="J629" s="294"/>
      <c r="K629" s="294"/>
      <c r="L629" s="294"/>
      <c r="M629" s="294"/>
      <c r="N629" s="294"/>
      <c r="O629" s="294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293"/>
      <c r="J630" s="294"/>
      <c r="K630" s="294"/>
      <c r="L630" s="294"/>
      <c r="M630" s="294"/>
      <c r="N630" s="294"/>
      <c r="O630" s="294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293"/>
      <c r="J631" s="294"/>
      <c r="K631" s="294"/>
      <c r="L631" s="294"/>
      <c r="M631" s="294"/>
      <c r="N631" s="294"/>
      <c r="O631" s="294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293"/>
      <c r="J632" s="294"/>
      <c r="K632" s="294"/>
      <c r="L632" s="294"/>
      <c r="M632" s="294"/>
      <c r="N632" s="294"/>
      <c r="O632" s="294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293"/>
      <c r="J633" s="294"/>
      <c r="K633" s="294"/>
      <c r="L633" s="294"/>
      <c r="M633" s="294"/>
      <c r="N633" s="294"/>
      <c r="O633" s="294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293"/>
      <c r="J634" s="294"/>
      <c r="K634" s="294"/>
      <c r="L634" s="294"/>
      <c r="M634" s="294"/>
      <c r="N634" s="294"/>
      <c r="O634" s="294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293"/>
      <c r="J635" s="294"/>
      <c r="K635" s="294"/>
      <c r="L635" s="294"/>
      <c r="M635" s="294"/>
      <c r="N635" s="294"/>
      <c r="O635" s="294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293"/>
      <c r="J636" s="294"/>
      <c r="K636" s="294"/>
      <c r="L636" s="294"/>
      <c r="M636" s="294"/>
      <c r="N636" s="294"/>
      <c r="O636" s="294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293"/>
      <c r="J637" s="294"/>
      <c r="K637" s="294"/>
      <c r="L637" s="294"/>
      <c r="M637" s="294"/>
      <c r="N637" s="294"/>
      <c r="O637" s="294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293"/>
      <c r="J638" s="294"/>
      <c r="K638" s="294"/>
      <c r="L638" s="294"/>
      <c r="M638" s="294"/>
      <c r="N638" s="294"/>
      <c r="O638" s="294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293"/>
      <c r="J639" s="294"/>
      <c r="K639" s="294"/>
      <c r="L639" s="294"/>
      <c r="M639" s="294"/>
      <c r="N639" s="294"/>
      <c r="O639" s="294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293"/>
      <c r="J640" s="294"/>
      <c r="K640" s="294"/>
      <c r="L640" s="294"/>
      <c r="M640" s="294"/>
      <c r="N640" s="294"/>
      <c r="O640" s="294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293"/>
      <c r="J641" s="294"/>
      <c r="K641" s="294"/>
      <c r="L641" s="294"/>
      <c r="M641" s="294"/>
      <c r="N641" s="294"/>
      <c r="O641" s="294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293"/>
      <c r="J642" s="294"/>
      <c r="K642" s="294"/>
      <c r="L642" s="294"/>
      <c r="M642" s="294"/>
      <c r="N642" s="294"/>
      <c r="O642" s="294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293"/>
      <c r="J643" s="294"/>
      <c r="K643" s="294"/>
      <c r="L643" s="294"/>
      <c r="M643" s="294"/>
      <c r="N643" s="294"/>
      <c r="O643" s="294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293"/>
      <c r="J644" s="294"/>
      <c r="K644" s="294"/>
      <c r="L644" s="294"/>
      <c r="M644" s="294"/>
      <c r="N644" s="294"/>
      <c r="O644" s="294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293"/>
      <c r="J645" s="294"/>
      <c r="K645" s="294"/>
      <c r="L645" s="294"/>
      <c r="M645" s="294"/>
      <c r="N645" s="294"/>
      <c r="O645" s="294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293"/>
      <c r="J646" s="294"/>
      <c r="K646" s="294"/>
      <c r="L646" s="294"/>
      <c r="M646" s="294"/>
      <c r="N646" s="294"/>
      <c r="O646" s="294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293"/>
      <c r="J647" s="294"/>
      <c r="K647" s="294"/>
      <c r="L647" s="294"/>
      <c r="M647" s="294"/>
      <c r="N647" s="294"/>
      <c r="O647" s="294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293"/>
      <c r="J648" s="294"/>
      <c r="K648" s="294"/>
      <c r="L648" s="294"/>
      <c r="M648" s="294"/>
      <c r="N648" s="294"/>
      <c r="O648" s="294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293"/>
      <c r="J649" s="294"/>
      <c r="K649" s="294"/>
      <c r="L649" s="294"/>
      <c r="M649" s="294"/>
      <c r="N649" s="294"/>
      <c r="O649" s="294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293"/>
      <c r="J650" s="294"/>
      <c r="K650" s="294"/>
      <c r="L650" s="294"/>
      <c r="M650" s="294"/>
      <c r="N650" s="294"/>
      <c r="O650" s="294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293"/>
      <c r="J651" s="294"/>
      <c r="K651" s="294"/>
      <c r="L651" s="294"/>
      <c r="M651" s="294"/>
      <c r="N651" s="294"/>
      <c r="O651" s="294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293"/>
      <c r="J652" s="294"/>
      <c r="K652" s="294"/>
      <c r="L652" s="294"/>
      <c r="M652" s="294"/>
      <c r="N652" s="294"/>
      <c r="O652" s="294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293"/>
      <c r="J653" s="294"/>
      <c r="K653" s="294"/>
      <c r="L653" s="294"/>
      <c r="M653" s="294"/>
      <c r="N653" s="294"/>
      <c r="O653" s="294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293"/>
      <c r="J654" s="294"/>
      <c r="K654" s="294"/>
      <c r="L654" s="294"/>
      <c r="M654" s="294"/>
      <c r="N654" s="294"/>
      <c r="O654" s="294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293"/>
      <c r="J655" s="294"/>
      <c r="K655" s="294"/>
      <c r="L655" s="294"/>
      <c r="M655" s="294"/>
      <c r="N655" s="294"/>
      <c r="O655" s="294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293"/>
      <c r="J656" s="294"/>
      <c r="K656" s="294"/>
      <c r="L656" s="294"/>
      <c r="M656" s="294"/>
      <c r="N656" s="294"/>
      <c r="O656" s="294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293"/>
      <c r="J657" s="294"/>
      <c r="K657" s="294"/>
      <c r="L657" s="294"/>
      <c r="M657" s="294"/>
      <c r="N657" s="294"/>
      <c r="O657" s="294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293"/>
      <c r="J658" s="294"/>
      <c r="K658" s="294"/>
      <c r="L658" s="294"/>
      <c r="M658" s="294"/>
      <c r="N658" s="294"/>
      <c r="O658" s="294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293"/>
      <c r="J659" s="294"/>
      <c r="K659" s="294"/>
      <c r="L659" s="294"/>
      <c r="M659" s="294"/>
      <c r="N659" s="294"/>
      <c r="O659" s="294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293"/>
      <c r="J660" s="294"/>
      <c r="K660" s="294"/>
      <c r="L660" s="294"/>
      <c r="M660" s="294"/>
      <c r="N660" s="294"/>
      <c r="O660" s="294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293"/>
      <c r="J661" s="294"/>
      <c r="K661" s="294"/>
      <c r="L661" s="294"/>
      <c r="M661" s="294"/>
      <c r="N661" s="294"/>
      <c r="O661" s="294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293"/>
      <c r="J662" s="294"/>
      <c r="K662" s="294"/>
      <c r="L662" s="294"/>
      <c r="M662" s="294"/>
      <c r="N662" s="294"/>
      <c r="O662" s="294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293"/>
      <c r="J663" s="294"/>
      <c r="K663" s="294"/>
      <c r="L663" s="294"/>
      <c r="M663" s="294"/>
      <c r="N663" s="294"/>
      <c r="O663" s="294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293"/>
      <c r="J664" s="294"/>
      <c r="K664" s="294"/>
      <c r="L664" s="294"/>
      <c r="M664" s="294"/>
      <c r="N664" s="294"/>
      <c r="O664" s="294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293"/>
      <c r="J665" s="294"/>
      <c r="K665" s="294"/>
      <c r="L665" s="294"/>
      <c r="M665" s="294"/>
      <c r="N665" s="294"/>
      <c r="O665" s="294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293"/>
      <c r="J666" s="294"/>
      <c r="K666" s="294"/>
      <c r="L666" s="294"/>
      <c r="M666" s="294"/>
      <c r="N666" s="294"/>
      <c r="O666" s="294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293"/>
      <c r="J667" s="294"/>
      <c r="K667" s="294"/>
      <c r="L667" s="294"/>
      <c r="M667" s="294"/>
      <c r="N667" s="294"/>
      <c r="O667" s="294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293"/>
      <c r="J668" s="294"/>
      <c r="K668" s="294"/>
      <c r="L668" s="294"/>
      <c r="M668" s="294"/>
      <c r="N668" s="294"/>
      <c r="O668" s="294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293"/>
      <c r="J669" s="294"/>
      <c r="K669" s="294"/>
      <c r="L669" s="294"/>
      <c r="M669" s="294"/>
      <c r="N669" s="294"/>
      <c r="O669" s="294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293"/>
      <c r="J670" s="294"/>
      <c r="K670" s="294"/>
      <c r="L670" s="294"/>
      <c r="M670" s="294"/>
      <c r="N670" s="294"/>
      <c r="O670" s="294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293"/>
      <c r="J671" s="294"/>
      <c r="K671" s="294"/>
      <c r="L671" s="294"/>
      <c r="M671" s="294"/>
      <c r="N671" s="294"/>
      <c r="O671" s="294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293"/>
      <c r="J672" s="294"/>
      <c r="K672" s="294"/>
      <c r="L672" s="294"/>
      <c r="M672" s="294"/>
      <c r="N672" s="294"/>
      <c r="O672" s="294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293"/>
      <c r="J673" s="294"/>
      <c r="K673" s="294"/>
      <c r="L673" s="294"/>
      <c r="M673" s="294"/>
      <c r="N673" s="294"/>
      <c r="O673" s="294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293"/>
      <c r="J674" s="294"/>
      <c r="K674" s="294"/>
      <c r="L674" s="294"/>
      <c r="M674" s="294"/>
      <c r="N674" s="294"/>
      <c r="O674" s="294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293"/>
      <c r="J675" s="294"/>
      <c r="K675" s="294"/>
      <c r="L675" s="294"/>
      <c r="M675" s="294"/>
      <c r="N675" s="294"/>
      <c r="O675" s="294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293"/>
      <c r="J676" s="294"/>
      <c r="K676" s="294"/>
      <c r="L676" s="294"/>
      <c r="M676" s="294"/>
      <c r="N676" s="294"/>
      <c r="O676" s="294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293"/>
      <c r="J677" s="294"/>
      <c r="K677" s="294"/>
      <c r="L677" s="294"/>
      <c r="M677" s="294"/>
      <c r="N677" s="294"/>
      <c r="O677" s="294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293"/>
      <c r="J678" s="294"/>
      <c r="K678" s="294"/>
      <c r="L678" s="294"/>
      <c r="M678" s="294"/>
      <c r="N678" s="294"/>
      <c r="O678" s="294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293"/>
      <c r="J679" s="294"/>
      <c r="K679" s="294"/>
      <c r="L679" s="294"/>
      <c r="M679" s="294"/>
      <c r="N679" s="294"/>
      <c r="O679" s="294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293"/>
      <c r="J680" s="294"/>
      <c r="K680" s="294"/>
      <c r="L680" s="294"/>
      <c r="M680" s="294"/>
      <c r="N680" s="294"/>
      <c r="O680" s="294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293"/>
      <c r="J681" s="294"/>
      <c r="K681" s="294"/>
      <c r="L681" s="294"/>
      <c r="M681" s="294"/>
      <c r="N681" s="294"/>
      <c r="O681" s="294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293"/>
      <c r="J682" s="294"/>
      <c r="K682" s="294"/>
      <c r="L682" s="294"/>
      <c r="M682" s="294"/>
      <c r="N682" s="294"/>
      <c r="O682" s="294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293"/>
      <c r="J683" s="294"/>
      <c r="K683" s="294"/>
      <c r="L683" s="294"/>
      <c r="M683" s="294"/>
      <c r="N683" s="294"/>
      <c r="O683" s="294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293"/>
      <c r="J684" s="294"/>
      <c r="K684" s="294"/>
      <c r="L684" s="294"/>
      <c r="M684" s="294"/>
      <c r="N684" s="294"/>
      <c r="O684" s="294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293"/>
      <c r="J685" s="294"/>
      <c r="K685" s="294"/>
      <c r="L685" s="294"/>
      <c r="M685" s="294"/>
      <c r="N685" s="294"/>
      <c r="O685" s="294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293"/>
      <c r="J686" s="294"/>
      <c r="K686" s="294"/>
      <c r="L686" s="294"/>
      <c r="M686" s="294"/>
      <c r="N686" s="294"/>
      <c r="O686" s="294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293"/>
      <c r="J687" s="294"/>
      <c r="K687" s="294"/>
      <c r="L687" s="294"/>
      <c r="M687" s="294"/>
      <c r="N687" s="294"/>
      <c r="O687" s="294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293"/>
      <c r="J688" s="294"/>
      <c r="K688" s="294"/>
      <c r="L688" s="294"/>
      <c r="M688" s="294"/>
      <c r="N688" s="294"/>
      <c r="O688" s="294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293"/>
      <c r="J689" s="294"/>
      <c r="K689" s="294"/>
      <c r="L689" s="294"/>
      <c r="M689" s="294"/>
      <c r="N689" s="294"/>
      <c r="O689" s="294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293"/>
      <c r="J690" s="294"/>
      <c r="K690" s="294"/>
      <c r="L690" s="294"/>
      <c r="M690" s="294"/>
      <c r="N690" s="294"/>
      <c r="O690" s="294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293"/>
      <c r="J691" s="294"/>
      <c r="K691" s="294"/>
      <c r="L691" s="294"/>
      <c r="M691" s="294"/>
      <c r="N691" s="294"/>
      <c r="O691" s="294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293"/>
      <c r="J692" s="294"/>
      <c r="K692" s="294"/>
      <c r="L692" s="294"/>
      <c r="M692" s="294"/>
      <c r="N692" s="294"/>
      <c r="O692" s="294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293"/>
      <c r="J693" s="294"/>
      <c r="K693" s="294"/>
      <c r="L693" s="294"/>
      <c r="M693" s="294"/>
      <c r="N693" s="294"/>
      <c r="O693" s="294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293"/>
      <c r="J694" s="294"/>
      <c r="K694" s="294"/>
      <c r="L694" s="294"/>
      <c r="M694" s="294"/>
      <c r="N694" s="294"/>
      <c r="O694" s="294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293"/>
      <c r="J695" s="294"/>
      <c r="K695" s="294"/>
      <c r="L695" s="294"/>
      <c r="M695" s="294"/>
      <c r="N695" s="294"/>
      <c r="O695" s="294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293"/>
      <c r="J696" s="294"/>
      <c r="K696" s="294"/>
      <c r="L696" s="294"/>
      <c r="M696" s="294"/>
      <c r="N696" s="294"/>
      <c r="O696" s="294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293"/>
      <c r="J697" s="294"/>
      <c r="K697" s="294"/>
      <c r="L697" s="294"/>
      <c r="M697" s="294"/>
      <c r="N697" s="294"/>
      <c r="O697" s="294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293"/>
      <c r="J698" s="294"/>
      <c r="K698" s="294"/>
      <c r="L698" s="294"/>
      <c r="M698" s="294"/>
      <c r="N698" s="294"/>
      <c r="O698" s="294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293"/>
      <c r="J699" s="294"/>
      <c r="K699" s="294"/>
      <c r="L699" s="294"/>
      <c r="M699" s="294"/>
      <c r="N699" s="294"/>
      <c r="O699" s="294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293"/>
      <c r="J700" s="294"/>
      <c r="K700" s="294"/>
      <c r="L700" s="294"/>
      <c r="M700" s="294"/>
      <c r="N700" s="294"/>
      <c r="O700" s="294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293"/>
      <c r="J701" s="294"/>
      <c r="K701" s="294"/>
      <c r="L701" s="294"/>
      <c r="M701" s="294"/>
      <c r="N701" s="294"/>
      <c r="O701" s="294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293"/>
      <c r="J702" s="294"/>
      <c r="K702" s="294"/>
      <c r="L702" s="294"/>
      <c r="M702" s="294"/>
      <c r="N702" s="294"/>
      <c r="O702" s="294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293"/>
      <c r="J703" s="294"/>
      <c r="K703" s="294"/>
      <c r="L703" s="294"/>
      <c r="M703" s="294"/>
      <c r="N703" s="294"/>
      <c r="O703" s="294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293"/>
      <c r="J704" s="294"/>
      <c r="K704" s="294"/>
      <c r="L704" s="294"/>
      <c r="M704" s="294"/>
      <c r="N704" s="294"/>
      <c r="O704" s="294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293"/>
      <c r="J705" s="294"/>
      <c r="K705" s="294"/>
      <c r="L705" s="294"/>
      <c r="M705" s="294"/>
      <c r="N705" s="294"/>
      <c r="O705" s="294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293"/>
      <c r="J706" s="294"/>
      <c r="K706" s="294"/>
      <c r="L706" s="294"/>
      <c r="M706" s="294"/>
      <c r="N706" s="294"/>
      <c r="O706" s="294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293"/>
      <c r="J707" s="294"/>
      <c r="K707" s="294"/>
      <c r="L707" s="294"/>
      <c r="M707" s="294"/>
      <c r="N707" s="294"/>
      <c r="O707" s="294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293"/>
      <c r="J708" s="294"/>
      <c r="K708" s="294"/>
      <c r="L708" s="294"/>
      <c r="M708" s="294"/>
      <c r="N708" s="294"/>
      <c r="O708" s="294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293"/>
      <c r="J709" s="294"/>
      <c r="K709" s="294"/>
      <c r="L709" s="294"/>
      <c r="M709" s="294"/>
      <c r="N709" s="294"/>
      <c r="O709" s="294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293"/>
      <c r="J710" s="294"/>
      <c r="K710" s="294"/>
      <c r="L710" s="294"/>
      <c r="M710" s="294"/>
      <c r="N710" s="294"/>
      <c r="O710" s="294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293"/>
      <c r="J711" s="294"/>
      <c r="K711" s="294"/>
      <c r="L711" s="294"/>
      <c r="M711" s="294"/>
      <c r="N711" s="294"/>
      <c r="O711" s="294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293"/>
      <c r="J712" s="294"/>
      <c r="K712" s="294"/>
      <c r="L712" s="294"/>
      <c r="M712" s="294"/>
      <c r="N712" s="294"/>
      <c r="O712" s="294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293"/>
      <c r="J713" s="294"/>
      <c r="K713" s="294"/>
      <c r="L713" s="294"/>
      <c r="M713" s="294"/>
      <c r="N713" s="294"/>
      <c r="O713" s="294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293"/>
      <c r="J714" s="294"/>
      <c r="K714" s="294"/>
      <c r="L714" s="294"/>
      <c r="M714" s="294"/>
      <c r="N714" s="294"/>
      <c r="O714" s="294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293"/>
      <c r="J715" s="294"/>
      <c r="K715" s="294"/>
      <c r="L715" s="294"/>
      <c r="M715" s="294"/>
      <c r="N715" s="294"/>
      <c r="O715" s="294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293"/>
      <c r="J716" s="294"/>
      <c r="K716" s="294"/>
      <c r="L716" s="294"/>
      <c r="M716" s="294"/>
      <c r="N716" s="294"/>
      <c r="O716" s="294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293"/>
      <c r="J717" s="294"/>
      <c r="K717" s="294"/>
      <c r="L717" s="294"/>
      <c r="M717" s="294"/>
      <c r="N717" s="294"/>
      <c r="O717" s="294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293"/>
      <c r="J718" s="294"/>
      <c r="K718" s="294"/>
      <c r="L718" s="294"/>
      <c r="M718" s="294"/>
      <c r="N718" s="294"/>
      <c r="O718" s="294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293"/>
      <c r="J719" s="294"/>
      <c r="K719" s="294"/>
      <c r="L719" s="294"/>
      <c r="M719" s="294"/>
      <c r="N719" s="294"/>
      <c r="O719" s="294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293"/>
      <c r="J720" s="294"/>
      <c r="K720" s="294"/>
      <c r="L720" s="294"/>
      <c r="M720" s="294"/>
      <c r="N720" s="294"/>
      <c r="O720" s="294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293"/>
      <c r="J721" s="294"/>
      <c r="K721" s="294"/>
      <c r="L721" s="294"/>
      <c r="M721" s="294"/>
      <c r="N721" s="294"/>
      <c r="O721" s="294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293"/>
      <c r="J722" s="294"/>
      <c r="K722" s="294"/>
      <c r="L722" s="294"/>
      <c r="M722" s="294"/>
      <c r="N722" s="294"/>
      <c r="O722" s="294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293"/>
      <c r="J723" s="294"/>
      <c r="K723" s="294"/>
      <c r="L723" s="294"/>
      <c r="M723" s="294"/>
      <c r="N723" s="294"/>
      <c r="O723" s="294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293"/>
      <c r="J724" s="294"/>
      <c r="K724" s="294"/>
      <c r="L724" s="294"/>
      <c r="M724" s="294"/>
      <c r="N724" s="294"/>
      <c r="O724" s="294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293"/>
      <c r="J725" s="294"/>
      <c r="K725" s="294"/>
      <c r="L725" s="294"/>
      <c r="M725" s="294"/>
      <c r="N725" s="294"/>
      <c r="O725" s="294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293"/>
      <c r="J726" s="294"/>
      <c r="K726" s="294"/>
      <c r="L726" s="294"/>
      <c r="M726" s="294"/>
      <c r="N726" s="294"/>
      <c r="O726" s="294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293"/>
      <c r="J727" s="294"/>
      <c r="K727" s="294"/>
      <c r="L727" s="294"/>
      <c r="M727" s="294"/>
      <c r="N727" s="294"/>
      <c r="O727" s="294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293"/>
      <c r="J728" s="294"/>
      <c r="K728" s="294"/>
      <c r="L728" s="294"/>
      <c r="M728" s="294"/>
      <c r="N728" s="294"/>
      <c r="O728" s="294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293"/>
      <c r="J729" s="294"/>
      <c r="K729" s="294"/>
      <c r="L729" s="294"/>
      <c r="M729" s="294"/>
      <c r="N729" s="294"/>
      <c r="O729" s="294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293"/>
      <c r="J730" s="294"/>
      <c r="K730" s="294"/>
      <c r="L730" s="294"/>
      <c r="M730" s="294"/>
      <c r="N730" s="294"/>
      <c r="O730" s="294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293"/>
      <c r="J731" s="294"/>
      <c r="K731" s="294"/>
      <c r="L731" s="294"/>
      <c r="M731" s="294"/>
      <c r="N731" s="294"/>
      <c r="O731" s="294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293"/>
      <c r="J732" s="294"/>
      <c r="K732" s="294"/>
      <c r="L732" s="294"/>
      <c r="M732" s="294"/>
      <c r="N732" s="294"/>
      <c r="O732" s="294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293"/>
      <c r="J733" s="294"/>
      <c r="K733" s="294"/>
      <c r="L733" s="294"/>
      <c r="M733" s="294"/>
      <c r="N733" s="294"/>
      <c r="O733" s="294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293"/>
      <c r="J734" s="294"/>
      <c r="K734" s="294"/>
      <c r="L734" s="294"/>
      <c r="M734" s="294"/>
      <c r="N734" s="294"/>
      <c r="O734" s="294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293"/>
      <c r="J735" s="294"/>
      <c r="K735" s="294"/>
      <c r="L735" s="294"/>
      <c r="M735" s="294"/>
      <c r="N735" s="294"/>
      <c r="O735" s="294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293"/>
      <c r="J736" s="294"/>
      <c r="K736" s="294"/>
      <c r="L736" s="294"/>
      <c r="M736" s="294"/>
      <c r="N736" s="294"/>
      <c r="O736" s="294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293"/>
      <c r="J737" s="294"/>
      <c r="K737" s="294"/>
      <c r="L737" s="294"/>
      <c r="M737" s="294"/>
      <c r="N737" s="294"/>
      <c r="O737" s="294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293"/>
      <c r="J738" s="294"/>
      <c r="K738" s="294"/>
      <c r="L738" s="294"/>
      <c r="M738" s="294"/>
      <c r="N738" s="294"/>
      <c r="O738" s="294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293"/>
      <c r="J739" s="294"/>
      <c r="K739" s="294"/>
      <c r="L739" s="294"/>
      <c r="M739" s="294"/>
      <c r="N739" s="294"/>
      <c r="O739" s="294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293"/>
      <c r="J740" s="294"/>
      <c r="K740" s="294"/>
      <c r="L740" s="294"/>
      <c r="M740" s="294"/>
      <c r="N740" s="294"/>
      <c r="O740" s="294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293"/>
      <c r="J741" s="294"/>
      <c r="K741" s="294"/>
      <c r="L741" s="294"/>
      <c r="M741" s="294"/>
      <c r="N741" s="294"/>
      <c r="O741" s="294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293"/>
      <c r="J742" s="294"/>
      <c r="K742" s="294"/>
      <c r="L742" s="294"/>
      <c r="M742" s="294"/>
      <c r="N742" s="294"/>
      <c r="O742" s="294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293"/>
      <c r="J743" s="294"/>
      <c r="K743" s="294"/>
      <c r="L743" s="294"/>
      <c r="M743" s="294"/>
      <c r="N743" s="294"/>
      <c r="O743" s="294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293"/>
      <c r="J744" s="294"/>
      <c r="K744" s="294"/>
      <c r="L744" s="294"/>
      <c r="M744" s="294"/>
      <c r="N744" s="294"/>
      <c r="O744" s="294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293"/>
      <c r="J745" s="294"/>
      <c r="K745" s="294"/>
      <c r="L745" s="294"/>
      <c r="M745" s="294"/>
      <c r="N745" s="294"/>
      <c r="O745" s="294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293"/>
      <c r="J746" s="294"/>
      <c r="K746" s="294"/>
      <c r="L746" s="294"/>
      <c r="M746" s="294"/>
      <c r="N746" s="294"/>
      <c r="O746" s="294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293"/>
      <c r="J747" s="294"/>
      <c r="K747" s="294"/>
      <c r="L747" s="294"/>
      <c r="M747" s="294"/>
      <c r="N747" s="294"/>
      <c r="O747" s="294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293"/>
      <c r="J748" s="294"/>
      <c r="K748" s="294"/>
      <c r="L748" s="294"/>
      <c r="M748" s="294"/>
      <c r="N748" s="294"/>
      <c r="O748" s="294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293"/>
      <c r="J749" s="294"/>
      <c r="K749" s="294"/>
      <c r="L749" s="294"/>
      <c r="M749" s="294"/>
      <c r="N749" s="294"/>
      <c r="O749" s="294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293"/>
      <c r="J750" s="294"/>
      <c r="K750" s="294"/>
      <c r="L750" s="294"/>
      <c r="M750" s="294"/>
      <c r="N750" s="294"/>
      <c r="O750" s="294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293"/>
      <c r="J751" s="294"/>
      <c r="K751" s="294"/>
      <c r="L751" s="294"/>
      <c r="M751" s="294"/>
      <c r="N751" s="294"/>
      <c r="O751" s="294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293"/>
      <c r="J752" s="294"/>
      <c r="K752" s="294"/>
      <c r="L752" s="294"/>
      <c r="M752" s="294"/>
      <c r="N752" s="294"/>
      <c r="O752" s="294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293"/>
      <c r="J753" s="294"/>
      <c r="K753" s="294"/>
      <c r="L753" s="294"/>
      <c r="M753" s="294"/>
      <c r="N753" s="294"/>
      <c r="O753" s="294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293"/>
      <c r="J754" s="294"/>
      <c r="K754" s="294"/>
      <c r="L754" s="294"/>
      <c r="M754" s="294"/>
      <c r="N754" s="294"/>
      <c r="O754" s="294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293"/>
      <c r="J755" s="294"/>
      <c r="K755" s="294"/>
      <c r="L755" s="294"/>
      <c r="M755" s="294"/>
      <c r="N755" s="294"/>
      <c r="O755" s="294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293"/>
      <c r="J756" s="294"/>
      <c r="K756" s="294"/>
      <c r="L756" s="294"/>
      <c r="M756" s="294"/>
      <c r="N756" s="294"/>
      <c r="O756" s="294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293"/>
      <c r="J757" s="294"/>
      <c r="K757" s="294"/>
      <c r="L757" s="294"/>
      <c r="M757" s="294"/>
      <c r="N757" s="294"/>
      <c r="O757" s="294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293"/>
      <c r="J758" s="294"/>
      <c r="K758" s="294"/>
      <c r="L758" s="294"/>
      <c r="M758" s="294"/>
      <c r="N758" s="294"/>
      <c r="O758" s="294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293"/>
      <c r="J759" s="294"/>
      <c r="K759" s="294"/>
      <c r="L759" s="294"/>
      <c r="M759" s="294"/>
      <c r="N759" s="294"/>
      <c r="O759" s="294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293"/>
      <c r="J760" s="294"/>
      <c r="K760" s="294"/>
      <c r="L760" s="294"/>
      <c r="M760" s="294"/>
      <c r="N760" s="294"/>
      <c r="O760" s="294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293"/>
      <c r="J761" s="294"/>
      <c r="K761" s="294"/>
      <c r="L761" s="294"/>
      <c r="M761" s="294"/>
      <c r="N761" s="294"/>
      <c r="O761" s="294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293"/>
      <c r="J762" s="294"/>
      <c r="K762" s="294"/>
      <c r="L762" s="294"/>
      <c r="M762" s="294"/>
      <c r="N762" s="294"/>
      <c r="O762" s="294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293"/>
      <c r="J763" s="294"/>
      <c r="K763" s="294"/>
      <c r="L763" s="294"/>
      <c r="M763" s="294"/>
      <c r="N763" s="294"/>
      <c r="O763" s="294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293"/>
      <c r="J764" s="294"/>
      <c r="K764" s="294"/>
      <c r="L764" s="294"/>
      <c r="M764" s="294"/>
      <c r="N764" s="294"/>
      <c r="O764" s="294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293"/>
      <c r="J765" s="294"/>
      <c r="K765" s="294"/>
      <c r="L765" s="294"/>
      <c r="M765" s="294"/>
      <c r="N765" s="294"/>
      <c r="O765" s="294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293"/>
      <c r="J766" s="294"/>
      <c r="K766" s="294"/>
      <c r="L766" s="294"/>
      <c r="M766" s="294"/>
      <c r="N766" s="294"/>
      <c r="O766" s="294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293"/>
      <c r="J767" s="294"/>
      <c r="K767" s="294"/>
      <c r="L767" s="294"/>
      <c r="M767" s="294"/>
      <c r="N767" s="294"/>
      <c r="O767" s="294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293"/>
      <c r="J768" s="294"/>
      <c r="K768" s="294"/>
      <c r="L768" s="294"/>
      <c r="M768" s="294"/>
      <c r="N768" s="294"/>
      <c r="O768" s="294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293"/>
      <c r="J769" s="294"/>
      <c r="K769" s="294"/>
      <c r="L769" s="294"/>
      <c r="M769" s="294"/>
      <c r="N769" s="294"/>
      <c r="O769" s="294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293"/>
      <c r="J770" s="294"/>
      <c r="K770" s="294"/>
      <c r="L770" s="294"/>
      <c r="M770" s="294"/>
      <c r="N770" s="294"/>
      <c r="O770" s="294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293"/>
      <c r="J771" s="294"/>
      <c r="K771" s="294"/>
      <c r="L771" s="294"/>
      <c r="M771" s="294"/>
      <c r="N771" s="294"/>
      <c r="O771" s="294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293"/>
      <c r="J772" s="294"/>
      <c r="K772" s="294"/>
      <c r="L772" s="294"/>
      <c r="M772" s="294"/>
      <c r="N772" s="294"/>
      <c r="O772" s="294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293"/>
      <c r="J773" s="294"/>
      <c r="K773" s="294"/>
      <c r="L773" s="294"/>
      <c r="M773" s="294"/>
      <c r="N773" s="294"/>
      <c r="O773" s="294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293"/>
      <c r="J774" s="294"/>
      <c r="K774" s="294"/>
      <c r="L774" s="294"/>
      <c r="M774" s="294"/>
      <c r="N774" s="294"/>
      <c r="O774" s="294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293"/>
      <c r="J775" s="294"/>
      <c r="K775" s="294"/>
      <c r="L775" s="294"/>
      <c r="M775" s="294"/>
      <c r="N775" s="294"/>
      <c r="O775" s="294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293"/>
      <c r="J776" s="294"/>
      <c r="K776" s="294"/>
      <c r="L776" s="294"/>
      <c r="M776" s="294"/>
      <c r="N776" s="294"/>
      <c r="O776" s="294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293"/>
      <c r="J777" s="294"/>
      <c r="K777" s="294"/>
      <c r="L777" s="294"/>
      <c r="M777" s="294"/>
      <c r="N777" s="294"/>
      <c r="O777" s="294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293"/>
      <c r="J778" s="294"/>
      <c r="K778" s="294"/>
      <c r="L778" s="294"/>
      <c r="M778" s="294"/>
      <c r="N778" s="294"/>
      <c r="O778" s="294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293"/>
      <c r="J779" s="294"/>
      <c r="K779" s="294"/>
      <c r="L779" s="294"/>
      <c r="M779" s="294"/>
      <c r="N779" s="294"/>
      <c r="O779" s="294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293"/>
      <c r="J780" s="294"/>
      <c r="K780" s="294"/>
      <c r="L780" s="294"/>
      <c r="M780" s="294"/>
      <c r="N780" s="294"/>
      <c r="O780" s="294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293"/>
      <c r="J781" s="294"/>
      <c r="K781" s="294"/>
      <c r="L781" s="294"/>
      <c r="M781" s="294"/>
      <c r="N781" s="294"/>
      <c r="O781" s="294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293"/>
      <c r="J782" s="294"/>
      <c r="K782" s="294"/>
      <c r="L782" s="294"/>
      <c r="M782" s="294"/>
      <c r="N782" s="294"/>
      <c r="O782" s="294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293"/>
      <c r="J783" s="294"/>
      <c r="K783" s="294"/>
      <c r="L783" s="294"/>
      <c r="M783" s="294"/>
      <c r="N783" s="294"/>
      <c r="O783" s="294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293"/>
      <c r="J784" s="294"/>
      <c r="K784" s="294"/>
      <c r="L784" s="294"/>
      <c r="M784" s="294"/>
      <c r="N784" s="294"/>
      <c r="O784" s="294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293"/>
      <c r="J785" s="294"/>
      <c r="K785" s="294"/>
      <c r="L785" s="294"/>
      <c r="M785" s="294"/>
      <c r="N785" s="294"/>
      <c r="O785" s="294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293"/>
      <c r="J786" s="294"/>
      <c r="K786" s="294"/>
      <c r="L786" s="294"/>
      <c r="M786" s="294"/>
      <c r="N786" s="294"/>
      <c r="O786" s="294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293"/>
      <c r="J787" s="294"/>
      <c r="K787" s="294"/>
      <c r="L787" s="294"/>
      <c r="M787" s="294"/>
      <c r="N787" s="294"/>
      <c r="O787" s="294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0" workbookViewId="0">
      <selection activeCell="I26" sqref="I26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139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76"/>
      <c r="L3" s="477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67">
        <v>92</v>
      </c>
      <c r="C7" s="268">
        <v>1934</v>
      </c>
      <c r="D7" s="267">
        <v>32</v>
      </c>
      <c r="E7" s="268">
        <v>1993</v>
      </c>
      <c r="F7" s="267">
        <v>47</v>
      </c>
      <c r="G7" s="268">
        <v>1945</v>
      </c>
      <c r="H7" s="267">
        <v>72</v>
      </c>
      <c r="I7" s="268">
        <v>1934</v>
      </c>
      <c r="J7" s="267">
        <v>72</v>
      </c>
      <c r="K7" s="267">
        <v>49</v>
      </c>
      <c r="L7" s="267">
        <v>61</v>
      </c>
      <c r="M7" s="246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69">
        <v>94</v>
      </c>
      <c r="C8" s="270">
        <v>1934</v>
      </c>
      <c r="D8" s="269">
        <v>31</v>
      </c>
      <c r="E8" s="270">
        <v>1986</v>
      </c>
      <c r="F8" s="269">
        <v>42</v>
      </c>
      <c r="G8" s="270">
        <v>1945</v>
      </c>
      <c r="H8" s="269">
        <v>69</v>
      </c>
      <c r="I8" s="270">
        <v>1934</v>
      </c>
      <c r="J8" s="269">
        <v>73</v>
      </c>
      <c r="K8" s="269">
        <v>49</v>
      </c>
      <c r="L8" s="269">
        <v>61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67">
        <v>98</v>
      </c>
      <c r="C9" s="268">
        <v>1934</v>
      </c>
      <c r="D9" s="267">
        <v>30</v>
      </c>
      <c r="E9" s="271">
        <v>1985</v>
      </c>
      <c r="F9" s="267">
        <v>51</v>
      </c>
      <c r="G9" s="268">
        <v>1969</v>
      </c>
      <c r="H9" s="267">
        <v>69</v>
      </c>
      <c r="I9" s="268">
        <v>1911</v>
      </c>
      <c r="J9" s="267">
        <v>73</v>
      </c>
      <c r="K9" s="267">
        <v>50</v>
      </c>
      <c r="L9" s="267">
        <v>61</v>
      </c>
      <c r="M9" s="246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69">
        <v>90</v>
      </c>
      <c r="C10" s="272" t="s">
        <v>334</v>
      </c>
      <c r="D10" s="269">
        <v>28</v>
      </c>
      <c r="E10" s="270">
        <v>1945</v>
      </c>
      <c r="F10" s="269">
        <v>48</v>
      </c>
      <c r="G10" s="270">
        <v>1990</v>
      </c>
      <c r="H10" s="269">
        <v>65</v>
      </c>
      <c r="I10" s="272">
        <v>1934</v>
      </c>
      <c r="J10" s="269">
        <v>73</v>
      </c>
      <c r="K10" s="269">
        <v>50</v>
      </c>
      <c r="L10" s="269">
        <v>62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67">
        <v>93</v>
      </c>
      <c r="C11" s="271" t="s">
        <v>237</v>
      </c>
      <c r="D11" s="267">
        <v>32</v>
      </c>
      <c r="E11" s="268" t="s">
        <v>140</v>
      </c>
      <c r="F11" s="267">
        <v>53</v>
      </c>
      <c r="G11" s="268">
        <v>1935</v>
      </c>
      <c r="H11" s="267">
        <v>66</v>
      </c>
      <c r="I11" s="268">
        <v>1925</v>
      </c>
      <c r="J11" s="267">
        <v>73</v>
      </c>
      <c r="K11" s="267">
        <v>50</v>
      </c>
      <c r="L11" s="267">
        <v>62</v>
      </c>
      <c r="M11" s="246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69"/>
      <c r="C12" s="270"/>
      <c r="D12" s="269"/>
      <c r="E12" s="270"/>
      <c r="F12" s="269"/>
      <c r="G12" s="270"/>
      <c r="H12" s="269"/>
      <c r="I12" s="270"/>
      <c r="J12" s="269"/>
      <c r="K12" s="269"/>
      <c r="L12" s="269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67">
        <v>92</v>
      </c>
      <c r="C13" s="268">
        <v>1925</v>
      </c>
      <c r="D13" s="267">
        <v>34</v>
      </c>
      <c r="E13" s="268">
        <v>1985</v>
      </c>
      <c r="F13" s="267">
        <v>56</v>
      </c>
      <c r="G13" s="268">
        <v>1935</v>
      </c>
      <c r="H13" s="267">
        <v>70</v>
      </c>
      <c r="I13" s="268">
        <v>2021</v>
      </c>
      <c r="J13" s="267">
        <v>74</v>
      </c>
      <c r="K13" s="267">
        <v>51</v>
      </c>
      <c r="L13" s="267">
        <v>62</v>
      </c>
      <c r="M13" s="246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69">
        <v>94</v>
      </c>
      <c r="C14" s="272">
        <v>2011</v>
      </c>
      <c r="D14" s="269">
        <v>32</v>
      </c>
      <c r="E14" s="270">
        <v>1924</v>
      </c>
      <c r="F14" s="269">
        <v>52</v>
      </c>
      <c r="G14" s="272">
        <v>1917</v>
      </c>
      <c r="H14" s="269">
        <v>67</v>
      </c>
      <c r="I14" s="272" t="s">
        <v>238</v>
      </c>
      <c r="J14" s="269">
        <v>74</v>
      </c>
      <c r="K14" s="269">
        <v>51</v>
      </c>
      <c r="L14" s="269">
        <v>63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67">
        <v>94</v>
      </c>
      <c r="C15" s="271">
        <v>2021</v>
      </c>
      <c r="D15" s="267">
        <v>31</v>
      </c>
      <c r="E15" s="268">
        <v>1913</v>
      </c>
      <c r="F15" s="267">
        <v>51</v>
      </c>
      <c r="G15" s="268">
        <v>2009</v>
      </c>
      <c r="H15" s="267">
        <v>73</v>
      </c>
      <c r="I15" s="268">
        <v>2011</v>
      </c>
      <c r="J15" s="267">
        <v>74</v>
      </c>
      <c r="K15" s="267">
        <v>51</v>
      </c>
      <c r="L15" s="267">
        <v>63</v>
      </c>
      <c r="M15" s="246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69">
        <v>91</v>
      </c>
      <c r="C16" s="272">
        <v>2021</v>
      </c>
      <c r="D16" s="269">
        <v>29</v>
      </c>
      <c r="E16" s="270">
        <v>1977</v>
      </c>
      <c r="F16" s="269">
        <v>53</v>
      </c>
      <c r="G16" s="270">
        <v>2009</v>
      </c>
      <c r="H16" s="269">
        <v>70</v>
      </c>
      <c r="I16" s="270">
        <v>1914</v>
      </c>
      <c r="J16" s="269">
        <v>75</v>
      </c>
      <c r="K16" s="269">
        <v>52</v>
      </c>
      <c r="L16" s="269">
        <v>63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67">
        <v>94</v>
      </c>
      <c r="C17" s="268">
        <v>1933</v>
      </c>
      <c r="D17" s="267">
        <v>28</v>
      </c>
      <c r="E17" s="271">
        <v>1972</v>
      </c>
      <c r="F17" s="267">
        <v>54</v>
      </c>
      <c r="G17" s="268">
        <v>1915</v>
      </c>
      <c r="H17" s="267">
        <v>70</v>
      </c>
      <c r="I17" s="268">
        <v>1911</v>
      </c>
      <c r="J17" s="267">
        <v>75</v>
      </c>
      <c r="K17" s="267">
        <v>52</v>
      </c>
      <c r="L17" s="267">
        <v>63</v>
      </c>
      <c r="M17" s="246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69"/>
      <c r="C18" s="270"/>
      <c r="D18" s="269"/>
      <c r="E18" s="270"/>
      <c r="F18" s="269"/>
      <c r="G18" s="270"/>
      <c r="H18" s="269"/>
      <c r="I18" s="270"/>
      <c r="J18" s="269"/>
      <c r="K18" s="269"/>
      <c r="L18" s="269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67">
        <v>91</v>
      </c>
      <c r="C19" s="271">
        <v>1949</v>
      </c>
      <c r="D19" s="267">
        <v>34</v>
      </c>
      <c r="E19" s="268">
        <v>1980</v>
      </c>
      <c r="F19" s="267">
        <v>52</v>
      </c>
      <c r="G19" s="271" t="s">
        <v>239</v>
      </c>
      <c r="H19" s="267">
        <v>69</v>
      </c>
      <c r="I19" s="271">
        <v>2012</v>
      </c>
      <c r="J19" s="267">
        <v>75</v>
      </c>
      <c r="K19" s="267">
        <v>52</v>
      </c>
      <c r="L19" s="267">
        <v>64</v>
      </c>
      <c r="M19" s="246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69">
        <v>92</v>
      </c>
      <c r="C20" s="272">
        <v>1976</v>
      </c>
      <c r="D20" s="269">
        <v>32</v>
      </c>
      <c r="E20" s="270">
        <v>1985</v>
      </c>
      <c r="F20" s="269">
        <v>53</v>
      </c>
      <c r="G20" s="272">
        <v>1947</v>
      </c>
      <c r="H20" s="269">
        <v>66</v>
      </c>
      <c r="I20" s="270">
        <v>2005</v>
      </c>
      <c r="J20" s="269">
        <v>75</v>
      </c>
      <c r="K20" s="269">
        <v>53</v>
      </c>
      <c r="L20" s="269">
        <v>64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67">
        <v>91</v>
      </c>
      <c r="C21" s="268">
        <v>1956</v>
      </c>
      <c r="D21" s="267">
        <v>30</v>
      </c>
      <c r="E21" s="268">
        <v>1941</v>
      </c>
      <c r="F21" s="267">
        <v>53</v>
      </c>
      <c r="G21" s="268">
        <v>1947</v>
      </c>
      <c r="H21" s="267">
        <v>64</v>
      </c>
      <c r="I21" s="268">
        <v>1919</v>
      </c>
      <c r="J21" s="267">
        <v>76</v>
      </c>
      <c r="K21" s="267">
        <v>53</v>
      </c>
      <c r="L21" s="267">
        <v>64</v>
      </c>
      <c r="M21" s="246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69">
        <v>94</v>
      </c>
      <c r="C22" s="270">
        <v>1987</v>
      </c>
      <c r="D22" s="269">
        <v>34</v>
      </c>
      <c r="E22" s="270">
        <v>1958</v>
      </c>
      <c r="F22" s="269">
        <v>49</v>
      </c>
      <c r="G22" s="270">
        <v>1947</v>
      </c>
      <c r="H22" s="269">
        <v>68</v>
      </c>
      <c r="I22" s="270">
        <v>2001</v>
      </c>
      <c r="J22" s="269">
        <v>76</v>
      </c>
      <c r="K22" s="269">
        <v>53</v>
      </c>
      <c r="L22" s="269">
        <v>65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67">
        <v>94</v>
      </c>
      <c r="C23" s="271">
        <v>1913</v>
      </c>
      <c r="D23" s="267">
        <v>33</v>
      </c>
      <c r="E23" s="268">
        <v>1968</v>
      </c>
      <c r="F23" s="267">
        <v>49</v>
      </c>
      <c r="G23" s="268">
        <v>1989</v>
      </c>
      <c r="H23" s="267">
        <v>65</v>
      </c>
      <c r="I23" s="271" t="s">
        <v>336</v>
      </c>
      <c r="J23" s="267">
        <v>76</v>
      </c>
      <c r="K23" s="267">
        <v>53</v>
      </c>
      <c r="L23" s="267">
        <v>65</v>
      </c>
      <c r="M23" s="246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69"/>
      <c r="C24" s="270"/>
      <c r="D24" s="269"/>
      <c r="E24" s="270"/>
      <c r="F24" s="269"/>
      <c r="G24" s="270"/>
      <c r="H24" s="269"/>
      <c r="I24" s="270"/>
      <c r="J24" s="269"/>
      <c r="K24" s="269"/>
      <c r="L24" s="269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67">
        <v>91</v>
      </c>
      <c r="C25" s="271" t="s">
        <v>240</v>
      </c>
      <c r="D25" s="267">
        <v>31</v>
      </c>
      <c r="E25" s="268">
        <v>1980</v>
      </c>
      <c r="F25" s="267">
        <v>59</v>
      </c>
      <c r="G25" s="268">
        <v>1975</v>
      </c>
      <c r="H25" s="267">
        <v>73</v>
      </c>
      <c r="I25" s="268">
        <v>1994</v>
      </c>
      <c r="J25" s="267">
        <v>76</v>
      </c>
      <c r="K25" s="267">
        <v>54</v>
      </c>
      <c r="L25" s="267">
        <v>65</v>
      </c>
      <c r="M25" s="246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69">
        <v>95</v>
      </c>
      <c r="C26" s="270">
        <v>1913</v>
      </c>
      <c r="D26" s="269">
        <v>36</v>
      </c>
      <c r="E26" s="272" t="s">
        <v>241</v>
      </c>
      <c r="F26" s="269">
        <v>57</v>
      </c>
      <c r="G26" s="270">
        <v>1939</v>
      </c>
      <c r="H26" s="269">
        <v>71</v>
      </c>
      <c r="I26" s="270" t="s">
        <v>142</v>
      </c>
      <c r="J26" s="269">
        <v>77</v>
      </c>
      <c r="K26" s="269">
        <v>54</v>
      </c>
      <c r="L26" s="269">
        <v>65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67">
        <v>96</v>
      </c>
      <c r="C27" s="268">
        <v>1910</v>
      </c>
      <c r="D27" s="267">
        <v>37</v>
      </c>
      <c r="E27" s="268">
        <v>1909</v>
      </c>
      <c r="F27" s="267">
        <v>56</v>
      </c>
      <c r="G27" s="268">
        <v>1915</v>
      </c>
      <c r="H27" s="267">
        <v>69</v>
      </c>
      <c r="I27" s="268" t="s">
        <v>143</v>
      </c>
      <c r="J27" s="267">
        <v>77</v>
      </c>
      <c r="K27" s="267">
        <v>54</v>
      </c>
      <c r="L27" s="267">
        <v>66</v>
      </c>
      <c r="M27" s="246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69">
        <v>95</v>
      </c>
      <c r="C28" s="272" t="s">
        <v>242</v>
      </c>
      <c r="D28" s="269">
        <v>39</v>
      </c>
      <c r="E28" s="272">
        <v>1982</v>
      </c>
      <c r="F28" s="269">
        <v>51</v>
      </c>
      <c r="G28" s="270">
        <v>1935</v>
      </c>
      <c r="H28" s="269">
        <v>70</v>
      </c>
      <c r="I28" s="270">
        <v>2024</v>
      </c>
      <c r="J28" s="269">
        <v>77</v>
      </c>
      <c r="K28" s="269">
        <v>54</v>
      </c>
      <c r="L28" s="269">
        <v>66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67">
        <v>97</v>
      </c>
      <c r="C29" s="271">
        <v>1933</v>
      </c>
      <c r="D29" s="267">
        <v>36</v>
      </c>
      <c r="E29" s="271">
        <v>1992</v>
      </c>
      <c r="F29" s="267">
        <v>56</v>
      </c>
      <c r="G29" s="268">
        <v>1946</v>
      </c>
      <c r="H29" s="267">
        <v>71</v>
      </c>
      <c r="I29" s="271">
        <v>1908</v>
      </c>
      <c r="J29" s="267">
        <v>77</v>
      </c>
      <c r="K29" s="267">
        <v>55</v>
      </c>
      <c r="L29" s="267">
        <v>66</v>
      </c>
      <c r="M29" s="246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69"/>
      <c r="C30" s="270"/>
      <c r="D30" s="269"/>
      <c r="E30" s="270"/>
      <c r="F30" s="269"/>
      <c r="G30" s="270"/>
      <c r="H30" s="269"/>
      <c r="I30" s="270"/>
      <c r="J30" s="269"/>
      <c r="K30" s="269"/>
      <c r="L30" s="269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67">
        <v>92</v>
      </c>
      <c r="C31" s="271" t="s">
        <v>244</v>
      </c>
      <c r="D31" s="267">
        <v>31</v>
      </c>
      <c r="E31" s="268">
        <v>1992</v>
      </c>
      <c r="F31" s="267">
        <v>59</v>
      </c>
      <c r="G31" s="271" t="s">
        <v>243</v>
      </c>
      <c r="H31" s="267">
        <v>70</v>
      </c>
      <c r="I31" s="268">
        <v>2022</v>
      </c>
      <c r="J31" s="267">
        <v>78</v>
      </c>
      <c r="K31" s="267">
        <v>55</v>
      </c>
      <c r="L31" s="267">
        <v>66</v>
      </c>
      <c r="M31" s="246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69">
        <v>95</v>
      </c>
      <c r="C32" s="272" t="s">
        <v>246</v>
      </c>
      <c r="D32" s="269">
        <v>37</v>
      </c>
      <c r="E32" s="270">
        <v>1992</v>
      </c>
      <c r="F32" s="269">
        <v>61</v>
      </c>
      <c r="G32" s="272" t="s">
        <v>245</v>
      </c>
      <c r="H32" s="269">
        <v>75</v>
      </c>
      <c r="I32" s="270">
        <v>1910</v>
      </c>
      <c r="J32" s="269">
        <v>78</v>
      </c>
      <c r="K32" s="269">
        <v>55</v>
      </c>
      <c r="L32" s="269">
        <v>66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67">
        <v>104</v>
      </c>
      <c r="C33" s="268">
        <v>1934</v>
      </c>
      <c r="D33" s="267">
        <v>35</v>
      </c>
      <c r="E33" s="268">
        <v>1918</v>
      </c>
      <c r="F33" s="267">
        <v>59</v>
      </c>
      <c r="G33" s="268">
        <v>1979</v>
      </c>
      <c r="H33" s="267">
        <v>66</v>
      </c>
      <c r="I33" s="268">
        <v>1999</v>
      </c>
      <c r="J33" s="267">
        <v>78</v>
      </c>
      <c r="K33" s="267">
        <v>55</v>
      </c>
      <c r="L33" s="267">
        <v>67</v>
      </c>
      <c r="M33" s="246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69">
        <v>98</v>
      </c>
      <c r="C34" s="270">
        <v>1937</v>
      </c>
      <c r="D34" s="269">
        <v>37</v>
      </c>
      <c r="E34" s="270">
        <v>1985</v>
      </c>
      <c r="F34" s="269">
        <v>57</v>
      </c>
      <c r="G34" s="270">
        <v>1992</v>
      </c>
      <c r="H34" s="269">
        <v>69</v>
      </c>
      <c r="I34" s="270" t="s">
        <v>144</v>
      </c>
      <c r="J34" s="269">
        <v>78</v>
      </c>
      <c r="K34" s="269">
        <v>55</v>
      </c>
      <c r="L34" s="269">
        <v>67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67">
        <v>94</v>
      </c>
      <c r="C35" s="271" t="s">
        <v>247</v>
      </c>
      <c r="D35" s="267">
        <v>39</v>
      </c>
      <c r="E35" s="268" t="s">
        <v>145</v>
      </c>
      <c r="F35" s="267">
        <v>60</v>
      </c>
      <c r="G35" s="268">
        <v>1992</v>
      </c>
      <c r="H35" s="267">
        <v>69</v>
      </c>
      <c r="I35" s="271" t="s">
        <v>248</v>
      </c>
      <c r="J35" s="267">
        <v>78</v>
      </c>
      <c r="K35" s="267">
        <v>56</v>
      </c>
      <c r="L35" s="267">
        <v>67</v>
      </c>
      <c r="M35" s="246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69"/>
      <c r="C36" s="270"/>
      <c r="D36" s="269"/>
      <c r="E36" s="270"/>
      <c r="F36" s="269"/>
      <c r="G36" s="270"/>
      <c r="H36" s="269"/>
      <c r="I36" s="270"/>
      <c r="J36" s="269"/>
      <c r="K36" s="269"/>
      <c r="L36" s="269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67">
        <v>95</v>
      </c>
      <c r="C37" s="271" t="s">
        <v>249</v>
      </c>
      <c r="D37" s="267">
        <v>36</v>
      </c>
      <c r="E37" s="268">
        <v>1982</v>
      </c>
      <c r="F37" s="267">
        <v>55</v>
      </c>
      <c r="G37" s="268">
        <v>1968</v>
      </c>
      <c r="H37" s="267">
        <v>68</v>
      </c>
      <c r="I37" s="271" t="s">
        <v>250</v>
      </c>
      <c r="J37" s="267">
        <v>79</v>
      </c>
      <c r="K37" s="267">
        <v>56</v>
      </c>
      <c r="L37" s="267">
        <v>67</v>
      </c>
      <c r="M37" s="246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69">
        <v>98</v>
      </c>
      <c r="C38" s="270">
        <v>1933</v>
      </c>
      <c r="D38" s="269">
        <v>36</v>
      </c>
      <c r="E38" s="270">
        <v>1992</v>
      </c>
      <c r="F38" s="269">
        <v>58</v>
      </c>
      <c r="G38" s="270">
        <v>1968</v>
      </c>
      <c r="H38" s="269">
        <v>73</v>
      </c>
      <c r="I38" s="270">
        <v>1933</v>
      </c>
      <c r="J38" s="269">
        <v>79</v>
      </c>
      <c r="K38" s="269">
        <v>56</v>
      </c>
      <c r="L38" s="269">
        <v>67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67">
        <v>100</v>
      </c>
      <c r="C39" s="268">
        <v>1921</v>
      </c>
      <c r="D39" s="267">
        <v>34</v>
      </c>
      <c r="E39" s="271">
        <v>1923</v>
      </c>
      <c r="F39" s="267">
        <v>61</v>
      </c>
      <c r="G39" s="268">
        <v>1980</v>
      </c>
      <c r="H39" s="267">
        <v>76</v>
      </c>
      <c r="I39" s="271">
        <v>1931</v>
      </c>
      <c r="J39" s="267">
        <v>79</v>
      </c>
      <c r="K39" s="267">
        <v>56</v>
      </c>
      <c r="L39" s="267">
        <v>68</v>
      </c>
      <c r="M39" s="246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69">
        <v>100</v>
      </c>
      <c r="C40" s="272" t="s">
        <v>251</v>
      </c>
      <c r="D40" s="269">
        <v>30</v>
      </c>
      <c r="E40" s="270">
        <v>1923</v>
      </c>
      <c r="F40" s="269">
        <v>56</v>
      </c>
      <c r="G40" s="270">
        <v>2003</v>
      </c>
      <c r="H40" s="269">
        <v>73</v>
      </c>
      <c r="I40" s="270">
        <v>1931</v>
      </c>
      <c r="J40" s="269">
        <v>79</v>
      </c>
      <c r="K40" s="269">
        <v>56</v>
      </c>
      <c r="L40" s="269">
        <v>68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67">
        <v>98</v>
      </c>
      <c r="C41" s="271">
        <v>1931</v>
      </c>
      <c r="D41" s="267">
        <v>35</v>
      </c>
      <c r="E41" s="271">
        <v>1923</v>
      </c>
      <c r="F41" s="267">
        <v>61</v>
      </c>
      <c r="G41" s="268">
        <v>1959</v>
      </c>
      <c r="H41" s="267">
        <v>75</v>
      </c>
      <c r="I41" s="268">
        <v>1913</v>
      </c>
      <c r="J41" s="267">
        <v>79</v>
      </c>
      <c r="K41" s="267">
        <v>56</v>
      </c>
      <c r="L41" s="267">
        <v>68</v>
      </c>
      <c r="M41" s="246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80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11</v>
      </c>
      <c r="D46" s="93">
        <v>76.099999999999994</v>
      </c>
      <c r="E46" s="105" t="s">
        <v>5</v>
      </c>
      <c r="F46" s="105">
        <v>92</v>
      </c>
      <c r="G46" s="105" t="s">
        <v>5</v>
      </c>
      <c r="H46" s="105">
        <v>81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12</v>
      </c>
      <c r="D47" s="99">
        <v>53.2</v>
      </c>
      <c r="E47" s="86" t="s">
        <v>81</v>
      </c>
      <c r="F47" s="86">
        <v>8669</v>
      </c>
      <c r="G47" s="86" t="s">
        <v>82</v>
      </c>
      <c r="H47" s="86">
        <v>100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13</v>
      </c>
      <c r="D48" s="93">
        <v>64.599999999999994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454" t="s">
        <v>108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6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9" workbookViewId="0">
      <selection activeCell="J27" sqref="J27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146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65" t="s">
        <v>183</v>
      </c>
      <c r="C2" s="466"/>
      <c r="D2" s="466"/>
      <c r="E2" s="467"/>
      <c r="F2" s="207"/>
      <c r="G2" s="207"/>
      <c r="H2" s="207"/>
      <c r="I2" s="207"/>
      <c r="J2" s="207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5">
        <v>0.15</v>
      </c>
      <c r="C6" s="305">
        <v>10.8</v>
      </c>
      <c r="D6" s="306">
        <v>0</v>
      </c>
      <c r="E6" s="276">
        <v>54.3</v>
      </c>
      <c r="F6" s="91"/>
      <c r="G6" s="305">
        <v>1.81</v>
      </c>
      <c r="H6" s="307">
        <v>1965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08">
        <v>0.29000000000000004</v>
      </c>
      <c r="C7" s="308">
        <v>10.940000000000001</v>
      </c>
      <c r="D7" s="309">
        <v>0</v>
      </c>
      <c r="E7" s="280">
        <v>54.3</v>
      </c>
      <c r="F7" s="85"/>
      <c r="G7" s="308">
        <v>1.63</v>
      </c>
      <c r="H7" s="310">
        <v>1916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5">
        <v>0.44000000000000006</v>
      </c>
      <c r="C8" s="305">
        <v>11.09</v>
      </c>
      <c r="D8" s="306">
        <v>0</v>
      </c>
      <c r="E8" s="276">
        <v>54.3</v>
      </c>
      <c r="F8" s="91"/>
      <c r="G8" s="305">
        <v>1.04</v>
      </c>
      <c r="H8" s="307">
        <v>1925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08">
        <v>0.59000000000000008</v>
      </c>
      <c r="C9" s="308">
        <v>11.24</v>
      </c>
      <c r="D9" s="309">
        <v>0</v>
      </c>
      <c r="E9" s="280">
        <v>54.3</v>
      </c>
      <c r="F9" s="85"/>
      <c r="G9" s="308">
        <v>2.58</v>
      </c>
      <c r="H9" s="310">
        <v>1914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5">
        <v>0.75000000000000011</v>
      </c>
      <c r="C10" s="305">
        <v>11.4</v>
      </c>
      <c r="D10" s="306">
        <v>0</v>
      </c>
      <c r="E10" s="276">
        <v>54.3</v>
      </c>
      <c r="F10" s="91"/>
      <c r="G10" s="305">
        <v>1.4</v>
      </c>
      <c r="H10" s="307">
        <v>1906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08"/>
      <c r="C11" s="308"/>
      <c r="D11" s="309"/>
      <c r="E11" s="280"/>
      <c r="F11" s="85"/>
      <c r="G11" s="308"/>
      <c r="H11" s="310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5">
        <v>0.91000000000000014</v>
      </c>
      <c r="C12" s="305">
        <v>11.56</v>
      </c>
      <c r="D12" s="306">
        <v>0</v>
      </c>
      <c r="E12" s="276">
        <v>54.3</v>
      </c>
      <c r="F12" s="91"/>
      <c r="G12" s="305">
        <v>1.98</v>
      </c>
      <c r="H12" s="307">
        <v>1980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8">
        <v>1.07</v>
      </c>
      <c r="C13" s="308">
        <v>11.72</v>
      </c>
      <c r="D13" s="309">
        <v>0</v>
      </c>
      <c r="E13" s="280">
        <v>54.3</v>
      </c>
      <c r="F13" s="85"/>
      <c r="G13" s="308">
        <v>1.92</v>
      </c>
      <c r="H13" s="310">
        <v>1923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5">
        <v>1.24</v>
      </c>
      <c r="C14" s="305">
        <v>11.89</v>
      </c>
      <c r="D14" s="306">
        <v>0</v>
      </c>
      <c r="E14" s="276">
        <v>54.3</v>
      </c>
      <c r="F14" s="91"/>
      <c r="G14" s="305">
        <v>1.48</v>
      </c>
      <c r="H14" s="307">
        <v>1940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8">
        <v>1.4</v>
      </c>
      <c r="C15" s="308">
        <v>12.05</v>
      </c>
      <c r="D15" s="309">
        <v>0</v>
      </c>
      <c r="E15" s="280">
        <v>54.3</v>
      </c>
      <c r="F15" s="85"/>
      <c r="G15" s="308">
        <v>1.02</v>
      </c>
      <c r="H15" s="310">
        <v>1955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5">
        <v>1.5699999999999998</v>
      </c>
      <c r="C16" s="305">
        <v>12.22</v>
      </c>
      <c r="D16" s="306">
        <v>0</v>
      </c>
      <c r="E16" s="276">
        <v>54.3</v>
      </c>
      <c r="F16" s="91"/>
      <c r="G16" s="305">
        <v>2.4700000000000002</v>
      </c>
      <c r="H16" s="307">
        <v>2020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08"/>
      <c r="C17" s="308"/>
      <c r="D17" s="309"/>
      <c r="E17" s="309"/>
      <c r="F17" s="85"/>
      <c r="G17" s="308"/>
      <c r="H17" s="310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5">
        <v>1.7299999999999998</v>
      </c>
      <c r="C18" s="305">
        <v>12.38</v>
      </c>
      <c r="D18" s="306">
        <v>0</v>
      </c>
      <c r="E18" s="276">
        <v>54.3</v>
      </c>
      <c r="F18" s="91"/>
      <c r="G18" s="305">
        <v>2.2799999999999998</v>
      </c>
      <c r="H18" s="307">
        <v>1939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8">
        <v>1.8899999999999997</v>
      </c>
      <c r="C19" s="308">
        <v>12.54</v>
      </c>
      <c r="D19" s="309">
        <v>0</v>
      </c>
      <c r="E19" s="280">
        <v>54.3</v>
      </c>
      <c r="F19" s="85"/>
      <c r="G19" s="308">
        <v>2.4</v>
      </c>
      <c r="H19" s="310">
        <v>2017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5">
        <v>2.0499999999999998</v>
      </c>
      <c r="C20" s="305">
        <v>12.7</v>
      </c>
      <c r="D20" s="306">
        <v>0</v>
      </c>
      <c r="E20" s="276">
        <v>54.3</v>
      </c>
      <c r="F20" s="91"/>
      <c r="G20" s="305">
        <v>3.26</v>
      </c>
      <c r="H20" s="307">
        <v>1990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8">
        <v>2.2199999999999998</v>
      </c>
      <c r="C21" s="308">
        <v>12.870000000000001</v>
      </c>
      <c r="D21" s="309">
        <v>0</v>
      </c>
      <c r="E21" s="280">
        <v>54.3</v>
      </c>
      <c r="F21" s="85"/>
      <c r="G21" s="308">
        <v>2.66</v>
      </c>
      <c r="H21" s="310">
        <v>1930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5">
        <v>2.38</v>
      </c>
      <c r="C22" s="305">
        <v>13.030000000000001</v>
      </c>
      <c r="D22" s="306">
        <v>0</v>
      </c>
      <c r="E22" s="276">
        <v>54.3</v>
      </c>
      <c r="F22" s="91"/>
      <c r="G22" s="305">
        <v>1.96</v>
      </c>
      <c r="H22" s="307">
        <v>1967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08"/>
      <c r="C23" s="308"/>
      <c r="D23" s="309"/>
      <c r="E23" s="280"/>
      <c r="F23" s="85"/>
      <c r="G23" s="308"/>
      <c r="H23" s="310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5">
        <v>2.54</v>
      </c>
      <c r="C24" s="305">
        <v>13.190000000000001</v>
      </c>
      <c r="D24" s="306">
        <v>0</v>
      </c>
      <c r="E24" s="276">
        <v>54.3</v>
      </c>
      <c r="F24" s="91"/>
      <c r="G24" s="305">
        <v>1.99</v>
      </c>
      <c r="H24" s="307">
        <v>1960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8">
        <v>2.69</v>
      </c>
      <c r="C25" s="308">
        <v>13.34</v>
      </c>
      <c r="D25" s="309">
        <v>0</v>
      </c>
      <c r="E25" s="280">
        <v>54.3</v>
      </c>
      <c r="F25" s="85"/>
      <c r="G25" s="308">
        <v>3.68</v>
      </c>
      <c r="H25" s="310">
        <v>1979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5">
        <v>2.85</v>
      </c>
      <c r="C26" s="305">
        <v>13.5</v>
      </c>
      <c r="D26" s="306">
        <v>0</v>
      </c>
      <c r="E26" s="276">
        <v>54.3</v>
      </c>
      <c r="F26" s="91"/>
      <c r="G26" s="305">
        <v>1.81</v>
      </c>
      <c r="H26" s="307">
        <v>2018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8">
        <v>3</v>
      </c>
      <c r="C27" s="308">
        <v>13.65</v>
      </c>
      <c r="D27" s="309">
        <v>0</v>
      </c>
      <c r="E27" s="280">
        <v>54.3</v>
      </c>
      <c r="F27" s="85"/>
      <c r="G27" s="308">
        <v>2.44</v>
      </c>
      <c r="H27" s="310">
        <v>1986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5">
        <v>3.15</v>
      </c>
      <c r="C28" s="305">
        <v>13.8</v>
      </c>
      <c r="D28" s="306">
        <v>0</v>
      </c>
      <c r="E28" s="276">
        <v>54.3</v>
      </c>
      <c r="F28" s="91"/>
      <c r="G28" s="305">
        <v>1.85</v>
      </c>
      <c r="H28" s="307">
        <v>1954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08"/>
      <c r="C29" s="308"/>
      <c r="D29" s="309"/>
      <c r="E29" s="309"/>
      <c r="F29" s="85"/>
      <c r="G29" s="308"/>
      <c r="H29" s="310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5">
        <v>3.3</v>
      </c>
      <c r="C30" s="305">
        <v>13.95</v>
      </c>
      <c r="D30" s="306">
        <v>0</v>
      </c>
      <c r="E30" s="276">
        <v>54.3</v>
      </c>
      <c r="F30" s="91"/>
      <c r="G30" s="305">
        <v>3.3</v>
      </c>
      <c r="H30" s="307">
        <v>1927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8">
        <v>3.4499999999999997</v>
      </c>
      <c r="C31" s="308">
        <v>14.1</v>
      </c>
      <c r="D31" s="309">
        <v>0</v>
      </c>
      <c r="E31" s="280">
        <v>54.3</v>
      </c>
      <c r="F31" s="85"/>
      <c r="G31" s="308">
        <v>1.7</v>
      </c>
      <c r="H31" s="310">
        <v>1961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5">
        <v>3.5999999999999996</v>
      </c>
      <c r="C32" s="305">
        <v>14.25</v>
      </c>
      <c r="D32" s="306">
        <v>0</v>
      </c>
      <c r="E32" s="276">
        <v>54.3</v>
      </c>
      <c r="F32" s="91"/>
      <c r="G32" s="305">
        <v>2.78</v>
      </c>
      <c r="H32" s="307">
        <v>2011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8">
        <v>3.76</v>
      </c>
      <c r="C33" s="308">
        <v>14.41</v>
      </c>
      <c r="D33" s="309">
        <v>0</v>
      </c>
      <c r="E33" s="280">
        <v>54.3</v>
      </c>
      <c r="F33" s="85"/>
      <c r="G33" s="308">
        <v>4.3499999999999996</v>
      </c>
      <c r="H33" s="310">
        <v>1946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5">
        <v>3.9099999999999997</v>
      </c>
      <c r="C34" s="305">
        <v>14.56</v>
      </c>
      <c r="D34" s="306">
        <v>0</v>
      </c>
      <c r="E34" s="276">
        <v>54.3</v>
      </c>
      <c r="F34" s="91"/>
      <c r="G34" s="305">
        <v>1.35</v>
      </c>
      <c r="H34" s="307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08"/>
      <c r="C35" s="308"/>
      <c r="D35" s="309"/>
      <c r="E35" s="280"/>
      <c r="F35" s="85"/>
      <c r="G35" s="308"/>
      <c r="H35" s="310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5">
        <v>4.0599999999999996</v>
      </c>
      <c r="C36" s="305">
        <v>14.71</v>
      </c>
      <c r="D36" s="306">
        <v>0</v>
      </c>
      <c r="E36" s="276">
        <v>54.3</v>
      </c>
      <c r="F36" s="91"/>
      <c r="G36" s="305">
        <v>1.17</v>
      </c>
      <c r="H36" s="307">
        <v>2014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08">
        <v>4.21</v>
      </c>
      <c r="C37" s="308">
        <v>14.86</v>
      </c>
      <c r="D37" s="309">
        <v>0</v>
      </c>
      <c r="E37" s="280">
        <v>54.3</v>
      </c>
      <c r="F37" s="85"/>
      <c r="G37" s="308">
        <v>3.14</v>
      </c>
      <c r="H37" s="310">
        <v>1943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5">
        <v>4.3499999999999996</v>
      </c>
      <c r="C38" s="305">
        <v>15</v>
      </c>
      <c r="D38" s="306">
        <v>0</v>
      </c>
      <c r="E38" s="276">
        <v>54.3</v>
      </c>
      <c r="F38" s="91"/>
      <c r="G38" s="305">
        <v>1.49</v>
      </c>
      <c r="H38" s="307">
        <v>1980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8">
        <v>4.4899999999999993</v>
      </c>
      <c r="C39" s="308">
        <v>15.14</v>
      </c>
      <c r="D39" s="309">
        <v>0</v>
      </c>
      <c r="E39" s="280">
        <v>54.3</v>
      </c>
      <c r="F39" s="85"/>
      <c r="G39" s="308">
        <v>1.96</v>
      </c>
      <c r="H39" s="310">
        <v>1952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5">
        <v>4.629999999999999</v>
      </c>
      <c r="C40" s="305">
        <v>15.28</v>
      </c>
      <c r="D40" s="306">
        <v>0</v>
      </c>
      <c r="E40" s="276">
        <v>54.3</v>
      </c>
      <c r="F40" s="91"/>
      <c r="G40" s="305">
        <v>2.92</v>
      </c>
      <c r="H40" s="307">
        <v>1953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09"/>
      <c r="E41" s="309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80</v>
      </c>
      <c r="D42" s="306" t="s">
        <v>4</v>
      </c>
      <c r="E42" s="306" t="s">
        <v>4</v>
      </c>
      <c r="F42" s="95"/>
      <c r="G42" s="105"/>
      <c r="H42" s="105" t="s">
        <v>91</v>
      </c>
      <c r="I42" s="106"/>
      <c r="J42" s="105" t="s">
        <v>92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80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4.63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82</v>
      </c>
      <c r="I45" s="103">
        <v>15.28</v>
      </c>
      <c r="J45" s="86" t="s">
        <v>81</v>
      </c>
      <c r="K45" s="99">
        <v>54.3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82</v>
      </c>
      <c r="K46" s="93">
        <v>36.799999999999997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54"/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19" workbookViewId="0">
      <selection activeCell="M24" sqref="M24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147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52"/>
      <c r="L3" s="4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98</v>
      </c>
      <c r="C7" s="48">
        <v>1910</v>
      </c>
      <c r="D7" s="47">
        <v>38</v>
      </c>
      <c r="E7" s="48">
        <v>1982</v>
      </c>
      <c r="F7" s="47">
        <v>63</v>
      </c>
      <c r="G7" s="48">
        <v>1923</v>
      </c>
      <c r="H7" s="47">
        <v>75</v>
      </c>
      <c r="I7" s="48">
        <v>1910</v>
      </c>
      <c r="J7" s="47">
        <v>79</v>
      </c>
      <c r="K7" s="47">
        <v>57</v>
      </c>
      <c r="L7" s="47">
        <v>68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94</v>
      </c>
      <c r="C8" s="50" t="s">
        <v>120</v>
      </c>
      <c r="D8" s="49">
        <v>35</v>
      </c>
      <c r="E8" s="50">
        <v>1934</v>
      </c>
      <c r="F8" s="49">
        <v>60</v>
      </c>
      <c r="G8" s="50">
        <v>1917</v>
      </c>
      <c r="H8" s="49">
        <v>74</v>
      </c>
      <c r="I8" s="51">
        <v>2002</v>
      </c>
      <c r="J8" s="49">
        <v>80</v>
      </c>
      <c r="K8" s="49">
        <v>57</v>
      </c>
      <c r="L8" s="49">
        <v>68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94</v>
      </c>
      <c r="C9" s="48">
        <v>1949</v>
      </c>
      <c r="D9" s="47">
        <v>38</v>
      </c>
      <c r="E9" s="48">
        <v>1930</v>
      </c>
      <c r="F9" s="47">
        <v>60</v>
      </c>
      <c r="G9" s="48">
        <v>1978</v>
      </c>
      <c r="H9" s="47">
        <v>73</v>
      </c>
      <c r="I9" s="48">
        <v>2002</v>
      </c>
      <c r="J9" s="47">
        <v>80</v>
      </c>
      <c r="K9" s="47">
        <v>57</v>
      </c>
      <c r="L9" s="47">
        <v>68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95</v>
      </c>
      <c r="C10" s="51" t="s">
        <v>252</v>
      </c>
      <c r="D10" s="49">
        <v>33</v>
      </c>
      <c r="E10" s="50">
        <v>1972</v>
      </c>
      <c r="F10" s="49">
        <v>59</v>
      </c>
      <c r="G10" s="50">
        <v>1967</v>
      </c>
      <c r="H10" s="49">
        <v>73</v>
      </c>
      <c r="I10" s="50">
        <v>1948</v>
      </c>
      <c r="J10" s="49">
        <v>80</v>
      </c>
      <c r="K10" s="49">
        <v>57</v>
      </c>
      <c r="L10" s="49">
        <v>68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96</v>
      </c>
      <c r="C11" s="48">
        <v>1921</v>
      </c>
      <c r="D11" s="47">
        <v>38</v>
      </c>
      <c r="E11" s="52" t="s">
        <v>253</v>
      </c>
      <c r="F11" s="47">
        <v>65</v>
      </c>
      <c r="G11" s="48">
        <v>1920</v>
      </c>
      <c r="H11" s="47">
        <v>75</v>
      </c>
      <c r="I11" s="48">
        <v>1999</v>
      </c>
      <c r="J11" s="47">
        <v>80</v>
      </c>
      <c r="K11" s="47">
        <v>57</v>
      </c>
      <c r="L11" s="47">
        <v>68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95</v>
      </c>
      <c r="C13" s="48">
        <v>2012</v>
      </c>
      <c r="D13" s="47">
        <v>38</v>
      </c>
      <c r="E13" s="48">
        <v>1972</v>
      </c>
      <c r="F13" s="47">
        <v>63</v>
      </c>
      <c r="G13" s="48">
        <v>1920</v>
      </c>
      <c r="H13" s="47">
        <v>73</v>
      </c>
      <c r="I13" s="48">
        <v>1977</v>
      </c>
      <c r="J13" s="47">
        <v>80</v>
      </c>
      <c r="K13" s="47">
        <v>57</v>
      </c>
      <c r="L13" s="47">
        <v>69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104</v>
      </c>
      <c r="C14" s="50">
        <v>1936</v>
      </c>
      <c r="D14" s="49">
        <v>37</v>
      </c>
      <c r="E14" s="50">
        <v>1984</v>
      </c>
      <c r="F14" s="49">
        <v>59</v>
      </c>
      <c r="G14" s="51">
        <v>2004</v>
      </c>
      <c r="H14" s="49">
        <v>69</v>
      </c>
      <c r="I14" s="51" t="s">
        <v>254</v>
      </c>
      <c r="J14" s="49">
        <v>80</v>
      </c>
      <c r="K14" s="49">
        <v>57</v>
      </c>
      <c r="L14" s="49">
        <v>69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100</v>
      </c>
      <c r="C15" s="48">
        <v>1936</v>
      </c>
      <c r="D15" s="47">
        <v>43</v>
      </c>
      <c r="E15" s="52">
        <v>1961</v>
      </c>
      <c r="F15" s="47">
        <v>58</v>
      </c>
      <c r="G15" s="48">
        <v>2004</v>
      </c>
      <c r="H15" s="47">
        <v>72</v>
      </c>
      <c r="I15" s="48">
        <v>1937</v>
      </c>
      <c r="J15" s="47">
        <v>80</v>
      </c>
      <c r="K15" s="47">
        <v>57</v>
      </c>
      <c r="L15" s="47">
        <v>69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102</v>
      </c>
      <c r="C16" s="50">
        <v>1936</v>
      </c>
      <c r="D16" s="49">
        <v>42</v>
      </c>
      <c r="E16" s="51">
        <v>1997</v>
      </c>
      <c r="F16" s="49">
        <v>62</v>
      </c>
      <c r="G16" s="50">
        <v>1997</v>
      </c>
      <c r="H16" s="49">
        <v>74</v>
      </c>
      <c r="I16" s="50">
        <v>1948</v>
      </c>
      <c r="J16" s="49">
        <v>80</v>
      </c>
      <c r="K16" s="49">
        <v>57</v>
      </c>
      <c r="L16" s="49">
        <v>69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98</v>
      </c>
      <c r="C17" s="48">
        <v>1921</v>
      </c>
      <c r="D17" s="47">
        <v>42</v>
      </c>
      <c r="E17" s="52" t="s">
        <v>255</v>
      </c>
      <c r="F17" s="47">
        <v>65</v>
      </c>
      <c r="G17" s="48">
        <v>1994</v>
      </c>
      <c r="H17" s="47">
        <v>73</v>
      </c>
      <c r="I17" s="48">
        <v>1936</v>
      </c>
      <c r="J17" s="47">
        <v>80</v>
      </c>
      <c r="K17" s="47">
        <v>57</v>
      </c>
      <c r="L17" s="47">
        <v>69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106</v>
      </c>
      <c r="C19" s="52">
        <v>1936</v>
      </c>
      <c r="D19" s="47">
        <v>39</v>
      </c>
      <c r="E19" s="52">
        <v>1945</v>
      </c>
      <c r="F19" s="47">
        <v>60</v>
      </c>
      <c r="G19" s="48">
        <v>1917</v>
      </c>
      <c r="H19" s="47">
        <v>71</v>
      </c>
      <c r="I19" s="52" t="s">
        <v>256</v>
      </c>
      <c r="J19" s="47">
        <v>80</v>
      </c>
      <c r="K19" s="47">
        <v>57</v>
      </c>
      <c r="L19" s="47">
        <v>69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107</v>
      </c>
      <c r="C20" s="50">
        <v>1936</v>
      </c>
      <c r="D20" s="49">
        <v>37</v>
      </c>
      <c r="E20" s="50">
        <v>1926</v>
      </c>
      <c r="F20" s="49">
        <v>58</v>
      </c>
      <c r="G20" s="50">
        <v>1975</v>
      </c>
      <c r="H20" s="49">
        <v>70</v>
      </c>
      <c r="I20" s="51" t="s">
        <v>257</v>
      </c>
      <c r="J20" s="49">
        <v>80</v>
      </c>
      <c r="K20" s="49">
        <v>57</v>
      </c>
      <c r="L20" s="49">
        <v>69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110</v>
      </c>
      <c r="C21" s="48">
        <v>1936</v>
      </c>
      <c r="D21" s="47">
        <v>42</v>
      </c>
      <c r="E21" s="52" t="s">
        <v>148</v>
      </c>
      <c r="F21" s="47">
        <v>65</v>
      </c>
      <c r="G21" s="48">
        <v>1975</v>
      </c>
      <c r="H21" s="47">
        <v>74</v>
      </c>
      <c r="I21" s="48">
        <v>1936</v>
      </c>
      <c r="J21" s="47">
        <v>80</v>
      </c>
      <c r="K21" s="47">
        <v>57</v>
      </c>
      <c r="L21" s="47">
        <v>69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110</v>
      </c>
      <c r="C22" s="50">
        <v>1936</v>
      </c>
      <c r="D22" s="49">
        <v>42</v>
      </c>
      <c r="E22" s="51" t="s">
        <v>259</v>
      </c>
      <c r="F22" s="49">
        <v>65</v>
      </c>
      <c r="G22" s="51" t="s">
        <v>141</v>
      </c>
      <c r="H22" s="49">
        <v>73</v>
      </c>
      <c r="I22" s="50">
        <v>1995</v>
      </c>
      <c r="J22" s="49">
        <v>81</v>
      </c>
      <c r="K22" s="49">
        <v>57</v>
      </c>
      <c r="L22" s="49">
        <v>69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98</v>
      </c>
      <c r="C23" s="52" t="s">
        <v>260</v>
      </c>
      <c r="D23" s="47">
        <v>42</v>
      </c>
      <c r="E23" s="48">
        <v>1946</v>
      </c>
      <c r="F23" s="47">
        <v>61</v>
      </c>
      <c r="G23" s="48">
        <v>1994</v>
      </c>
      <c r="H23" s="47">
        <v>70</v>
      </c>
      <c r="I23" s="52">
        <v>1937</v>
      </c>
      <c r="J23" s="47">
        <v>81</v>
      </c>
      <c r="K23" s="47">
        <v>57</v>
      </c>
      <c r="L23" s="47">
        <v>69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98</v>
      </c>
      <c r="C25" s="48">
        <v>1931</v>
      </c>
      <c r="D25" s="47">
        <v>41</v>
      </c>
      <c r="E25" s="48">
        <v>1895</v>
      </c>
      <c r="F25" s="47">
        <v>66</v>
      </c>
      <c r="G25" s="48">
        <v>1981</v>
      </c>
      <c r="H25" s="47">
        <v>72</v>
      </c>
      <c r="I25" s="52" t="s">
        <v>261</v>
      </c>
      <c r="J25" s="47">
        <v>81</v>
      </c>
      <c r="K25" s="47">
        <v>57</v>
      </c>
      <c r="L25" s="47">
        <v>69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95</v>
      </c>
      <c r="C26" s="51" t="s">
        <v>262</v>
      </c>
      <c r="D26" s="49">
        <v>40</v>
      </c>
      <c r="E26" s="51">
        <v>1911</v>
      </c>
      <c r="F26" s="49">
        <v>62</v>
      </c>
      <c r="G26" s="50">
        <v>2009</v>
      </c>
      <c r="H26" s="49">
        <v>75</v>
      </c>
      <c r="I26" s="50">
        <v>2006</v>
      </c>
      <c r="J26" s="49">
        <v>81</v>
      </c>
      <c r="K26" s="49">
        <v>57</v>
      </c>
      <c r="L26" s="49">
        <v>69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100</v>
      </c>
      <c r="C27" s="48">
        <v>1932</v>
      </c>
      <c r="D27" s="47">
        <v>41</v>
      </c>
      <c r="E27" s="52" t="s">
        <v>263</v>
      </c>
      <c r="F27" s="47">
        <v>66</v>
      </c>
      <c r="G27" s="48">
        <v>1984</v>
      </c>
      <c r="H27" s="47">
        <v>72</v>
      </c>
      <c r="I27" s="48">
        <v>1942</v>
      </c>
      <c r="J27" s="47">
        <v>81</v>
      </c>
      <c r="K27" s="47">
        <v>57</v>
      </c>
      <c r="L27" s="47">
        <v>69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98</v>
      </c>
      <c r="C28" s="50">
        <v>1932</v>
      </c>
      <c r="D28" s="49">
        <v>39</v>
      </c>
      <c r="E28" s="50">
        <v>1929</v>
      </c>
      <c r="F28" s="49">
        <v>60</v>
      </c>
      <c r="G28" s="50">
        <v>2000</v>
      </c>
      <c r="H28" s="49">
        <v>75</v>
      </c>
      <c r="I28" s="51">
        <v>1975</v>
      </c>
      <c r="J28" s="49">
        <v>81</v>
      </c>
      <c r="K28" s="49">
        <v>57</v>
      </c>
      <c r="L28" s="49">
        <v>69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100</v>
      </c>
      <c r="C29" s="48">
        <v>1932</v>
      </c>
      <c r="D29" s="47">
        <v>42</v>
      </c>
      <c r="E29" s="52" t="s">
        <v>264</v>
      </c>
      <c r="F29" s="47">
        <v>64</v>
      </c>
      <c r="G29" s="48">
        <v>1956</v>
      </c>
      <c r="H29" s="47">
        <v>76</v>
      </c>
      <c r="I29" s="48">
        <v>1932</v>
      </c>
      <c r="J29" s="47">
        <v>81</v>
      </c>
      <c r="K29" s="47">
        <v>57</v>
      </c>
      <c r="L29" s="47">
        <v>69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96</v>
      </c>
      <c r="C31" s="48">
        <v>2002</v>
      </c>
      <c r="D31" s="47">
        <v>39</v>
      </c>
      <c r="E31" s="48">
        <v>1992</v>
      </c>
      <c r="F31" s="47">
        <v>64</v>
      </c>
      <c r="G31" s="48">
        <v>1992</v>
      </c>
      <c r="H31" s="47">
        <v>72</v>
      </c>
      <c r="I31" s="52">
        <v>2011</v>
      </c>
      <c r="J31" s="47">
        <v>81</v>
      </c>
      <c r="K31" s="47">
        <v>57</v>
      </c>
      <c r="L31" s="47">
        <v>69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98</v>
      </c>
      <c r="C32" s="51">
        <v>1934</v>
      </c>
      <c r="D32" s="49">
        <v>40</v>
      </c>
      <c r="E32" s="51" t="s">
        <v>265</v>
      </c>
      <c r="F32" s="49">
        <v>67</v>
      </c>
      <c r="G32" s="50">
        <v>1948</v>
      </c>
      <c r="H32" s="49">
        <v>69</v>
      </c>
      <c r="I32" s="51" t="s">
        <v>266</v>
      </c>
      <c r="J32" s="49">
        <v>80</v>
      </c>
      <c r="K32" s="49">
        <v>57</v>
      </c>
      <c r="L32" s="49">
        <v>69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94</v>
      </c>
      <c r="C33" s="48">
        <v>1940</v>
      </c>
      <c r="D33" s="47">
        <v>44</v>
      </c>
      <c r="E33" s="52">
        <v>2000</v>
      </c>
      <c r="F33" s="47">
        <v>59</v>
      </c>
      <c r="G33" s="52">
        <v>1992</v>
      </c>
      <c r="H33" s="47">
        <v>69</v>
      </c>
      <c r="I33" s="52">
        <v>1960</v>
      </c>
      <c r="J33" s="47">
        <v>80</v>
      </c>
      <c r="K33" s="47">
        <v>57</v>
      </c>
      <c r="L33" s="47">
        <v>69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98</v>
      </c>
      <c r="C34" s="50">
        <v>1934</v>
      </c>
      <c r="D34" s="49">
        <v>41</v>
      </c>
      <c r="E34" s="50">
        <v>1953</v>
      </c>
      <c r="F34" s="49">
        <v>66</v>
      </c>
      <c r="G34" s="50">
        <v>1915</v>
      </c>
      <c r="H34" s="49">
        <v>70</v>
      </c>
      <c r="I34" s="51">
        <v>1964</v>
      </c>
      <c r="J34" s="49">
        <v>80</v>
      </c>
      <c r="K34" s="49">
        <v>57</v>
      </c>
      <c r="L34" s="49">
        <v>69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95</v>
      </c>
      <c r="C35" s="48">
        <v>1930</v>
      </c>
      <c r="D35" s="47">
        <v>42</v>
      </c>
      <c r="E35" s="48">
        <v>1915</v>
      </c>
      <c r="F35" s="47">
        <v>66</v>
      </c>
      <c r="G35" s="52">
        <v>1991</v>
      </c>
      <c r="H35" s="47">
        <v>72</v>
      </c>
      <c r="I35" s="48">
        <v>1934</v>
      </c>
      <c r="J35" s="47">
        <v>80</v>
      </c>
      <c r="K35" s="47">
        <v>57</v>
      </c>
      <c r="L35" s="47">
        <v>69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98</v>
      </c>
      <c r="C37" s="48">
        <v>1955</v>
      </c>
      <c r="D37" s="47">
        <v>41</v>
      </c>
      <c r="E37" s="48">
        <v>1977</v>
      </c>
      <c r="F37" s="47">
        <v>65</v>
      </c>
      <c r="G37" s="48">
        <v>1962</v>
      </c>
      <c r="H37" s="47">
        <v>71</v>
      </c>
      <c r="I37" s="52" t="s">
        <v>267</v>
      </c>
      <c r="J37" s="47">
        <v>80</v>
      </c>
      <c r="K37" s="47">
        <v>57</v>
      </c>
      <c r="L37" s="47">
        <v>69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100</v>
      </c>
      <c r="C38" s="51">
        <v>1931</v>
      </c>
      <c r="D38" s="49">
        <v>36</v>
      </c>
      <c r="E38" s="50">
        <v>1981</v>
      </c>
      <c r="F38" s="49">
        <v>58</v>
      </c>
      <c r="G38" s="51">
        <v>2013</v>
      </c>
      <c r="H38" s="49">
        <v>72</v>
      </c>
      <c r="I38" s="50">
        <v>1931</v>
      </c>
      <c r="J38" s="49">
        <v>80</v>
      </c>
      <c r="K38" s="49">
        <v>57</v>
      </c>
      <c r="L38" s="49">
        <v>69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99</v>
      </c>
      <c r="C39" s="48">
        <v>1916</v>
      </c>
      <c r="D39" s="47">
        <v>40</v>
      </c>
      <c r="E39" s="52">
        <v>1978</v>
      </c>
      <c r="F39" s="47">
        <v>68</v>
      </c>
      <c r="G39" s="52" t="s">
        <v>268</v>
      </c>
      <c r="H39" s="47">
        <v>75</v>
      </c>
      <c r="I39" s="48">
        <v>1931</v>
      </c>
      <c r="J39" s="47">
        <v>80</v>
      </c>
      <c r="K39" s="47">
        <v>57</v>
      </c>
      <c r="L39" s="47">
        <v>69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100</v>
      </c>
      <c r="C40" s="50">
        <v>1933</v>
      </c>
      <c r="D40" s="49">
        <v>40</v>
      </c>
      <c r="E40" s="50">
        <v>1952</v>
      </c>
      <c r="F40" s="49">
        <v>62</v>
      </c>
      <c r="G40" s="50">
        <v>1991</v>
      </c>
      <c r="H40" s="49">
        <v>70</v>
      </c>
      <c r="I40" s="51" t="s">
        <v>269</v>
      </c>
      <c r="J40" s="49">
        <v>80</v>
      </c>
      <c r="K40" s="49">
        <v>57</v>
      </c>
      <c r="L40" s="49">
        <v>69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103</v>
      </c>
      <c r="C41" s="48">
        <v>1917</v>
      </c>
      <c r="D41" s="47">
        <v>38</v>
      </c>
      <c r="E41" s="48">
        <v>1978</v>
      </c>
      <c r="F41" s="47">
        <v>62</v>
      </c>
      <c r="G41" s="48">
        <v>1989</v>
      </c>
      <c r="H41" s="47">
        <v>73</v>
      </c>
      <c r="I41" s="48">
        <v>1917</v>
      </c>
      <c r="J41" s="47">
        <v>80</v>
      </c>
      <c r="K41" s="47">
        <v>57</v>
      </c>
      <c r="L41" s="47">
        <v>68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 t="s">
        <v>4</v>
      </c>
      <c r="K42" s="49" t="s">
        <v>4</v>
      </c>
      <c r="L42" s="49" t="s">
        <v>4</v>
      </c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97</v>
      </c>
      <c r="C43" s="52" t="s">
        <v>270</v>
      </c>
      <c r="D43" s="47">
        <v>41</v>
      </c>
      <c r="E43" s="48">
        <v>1952</v>
      </c>
      <c r="F43" s="47">
        <v>64</v>
      </c>
      <c r="G43" s="48">
        <v>1996</v>
      </c>
      <c r="H43" s="47">
        <v>75</v>
      </c>
      <c r="I43" s="48">
        <v>1933</v>
      </c>
      <c r="J43" s="47">
        <v>80</v>
      </c>
      <c r="K43" s="47">
        <v>57</v>
      </c>
      <c r="L43" s="47">
        <v>68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4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1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81</v>
      </c>
      <c r="E48" s="233" t="s">
        <v>5</v>
      </c>
      <c r="F48" s="233">
        <v>32</v>
      </c>
      <c r="G48" s="233" t="s">
        <v>5</v>
      </c>
      <c r="H48" s="233">
        <v>145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60.1</v>
      </c>
      <c r="E49" s="232" t="s">
        <v>83</v>
      </c>
      <c r="F49" s="232">
        <v>32</v>
      </c>
      <c r="G49" s="232" t="s">
        <v>84</v>
      </c>
      <c r="H49" s="232">
        <v>245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70.5</v>
      </c>
      <c r="E50" s="233"/>
      <c r="F50" s="233"/>
      <c r="G50" s="233"/>
      <c r="H50" s="233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16" workbookViewId="0">
      <selection activeCell="J15" sqref="J15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83" t="s">
        <v>149</v>
      </c>
      <c r="B1" s="484"/>
      <c r="C1" s="484"/>
      <c r="D1" s="484"/>
      <c r="E1" s="484"/>
      <c r="F1" s="484"/>
      <c r="G1" s="484"/>
      <c r="H1" s="484"/>
      <c r="I1" s="484"/>
      <c r="J1" s="484"/>
      <c r="K1" s="4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65" t="s">
        <v>183</v>
      </c>
      <c r="C2" s="488"/>
      <c r="D2" s="488"/>
      <c r="E2" s="489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15.41</v>
      </c>
      <c r="D6" s="90">
        <v>0</v>
      </c>
      <c r="E6" s="90">
        <v>0</v>
      </c>
      <c r="F6" s="91"/>
      <c r="G6" s="89">
        <v>2.0699999999999998</v>
      </c>
      <c r="H6" s="92">
        <v>1958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0.26</v>
      </c>
      <c r="C7" s="96">
        <v>15.54</v>
      </c>
      <c r="D7" s="97">
        <v>0</v>
      </c>
      <c r="E7" s="97">
        <v>0</v>
      </c>
      <c r="F7" s="85"/>
      <c r="G7" s="96">
        <v>1.68</v>
      </c>
      <c r="H7" s="98">
        <v>1934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0.39</v>
      </c>
      <c r="C8" s="89">
        <v>15.67</v>
      </c>
      <c r="D8" s="90">
        <v>0</v>
      </c>
      <c r="E8" s="90">
        <v>0</v>
      </c>
      <c r="F8" s="91"/>
      <c r="G8" s="89">
        <v>1.56</v>
      </c>
      <c r="H8" s="92">
        <v>1952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0.51</v>
      </c>
      <c r="C9" s="96">
        <v>15.79</v>
      </c>
      <c r="D9" s="97">
        <v>0</v>
      </c>
      <c r="E9" s="97">
        <v>0</v>
      </c>
      <c r="F9" s="85"/>
      <c r="G9" s="96">
        <v>2.1</v>
      </c>
      <c r="H9" s="98">
        <v>1949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0.64</v>
      </c>
      <c r="C10" s="89">
        <v>15.92</v>
      </c>
      <c r="D10" s="90">
        <v>0</v>
      </c>
      <c r="E10" s="90">
        <v>0</v>
      </c>
      <c r="F10" s="91"/>
      <c r="G10" s="89">
        <v>1.7</v>
      </c>
      <c r="H10" s="92">
        <v>1911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0.76</v>
      </c>
      <c r="C12" s="89">
        <v>16.04</v>
      </c>
      <c r="D12" s="90">
        <v>0</v>
      </c>
      <c r="E12" s="90">
        <v>0</v>
      </c>
      <c r="F12" s="91"/>
      <c r="G12" s="89">
        <v>1.91</v>
      </c>
      <c r="H12" s="92">
        <v>1947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0.88</v>
      </c>
      <c r="C13" s="96">
        <v>16.16</v>
      </c>
      <c r="D13" s="97">
        <v>0</v>
      </c>
      <c r="E13" s="97">
        <v>0</v>
      </c>
      <c r="F13" s="85"/>
      <c r="G13" s="96">
        <v>3.15</v>
      </c>
      <c r="H13" s="98">
        <v>2010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0.99</v>
      </c>
      <c r="C14" s="89">
        <v>16.27</v>
      </c>
      <c r="D14" s="90">
        <v>0</v>
      </c>
      <c r="E14" s="90">
        <v>0</v>
      </c>
      <c r="F14" s="91"/>
      <c r="G14" s="89">
        <v>1.28</v>
      </c>
      <c r="H14" s="92">
        <v>1951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1.1099999999999999</v>
      </c>
      <c r="C15" s="96">
        <v>16.39</v>
      </c>
      <c r="D15" s="97">
        <v>0</v>
      </c>
      <c r="E15" s="97">
        <v>0</v>
      </c>
      <c r="F15" s="85"/>
      <c r="G15" s="96">
        <v>2</v>
      </c>
      <c r="H15" s="98">
        <v>1959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1.22</v>
      </c>
      <c r="C16" s="89">
        <v>16.5</v>
      </c>
      <c r="D16" s="90">
        <v>0</v>
      </c>
      <c r="E16" s="90">
        <v>0</v>
      </c>
      <c r="F16" s="91"/>
      <c r="G16" s="89">
        <v>2.5099999999999998</v>
      </c>
      <c r="H16" s="92">
        <v>1909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1.33</v>
      </c>
      <c r="C18" s="89">
        <v>16.61</v>
      </c>
      <c r="D18" s="90">
        <v>0</v>
      </c>
      <c r="E18" s="90">
        <v>0</v>
      </c>
      <c r="F18" s="91"/>
      <c r="G18" s="89">
        <v>1.48</v>
      </c>
      <c r="H18" s="92">
        <v>1984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1.4400000000000002</v>
      </c>
      <c r="C19" s="96">
        <v>16.72</v>
      </c>
      <c r="D19" s="97">
        <v>0</v>
      </c>
      <c r="E19" s="97">
        <v>0</v>
      </c>
      <c r="F19" s="85"/>
      <c r="G19" s="96">
        <v>1.34</v>
      </c>
      <c r="H19" s="98">
        <v>1945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1.5500000000000003</v>
      </c>
      <c r="C20" s="89">
        <v>16.829999999999998</v>
      </c>
      <c r="D20" s="90">
        <v>0</v>
      </c>
      <c r="E20" s="90">
        <v>0</v>
      </c>
      <c r="F20" s="91"/>
      <c r="G20" s="89">
        <v>1.24</v>
      </c>
      <c r="H20" s="436" t="s">
        <v>258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1.6700000000000004</v>
      </c>
      <c r="C21" s="96">
        <v>16.95</v>
      </c>
      <c r="D21" s="97">
        <v>0</v>
      </c>
      <c r="E21" s="97">
        <v>0</v>
      </c>
      <c r="F21" s="85"/>
      <c r="G21" s="96">
        <v>1.2</v>
      </c>
      <c r="H21" s="98">
        <v>1979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1.7900000000000005</v>
      </c>
      <c r="C22" s="89">
        <v>17.07</v>
      </c>
      <c r="D22" s="90">
        <v>0</v>
      </c>
      <c r="E22" s="90">
        <v>0</v>
      </c>
      <c r="F22" s="91"/>
      <c r="G22" s="89">
        <v>2.52</v>
      </c>
      <c r="H22" s="92">
        <v>2010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1.9000000000000006</v>
      </c>
      <c r="C24" s="89">
        <v>17.18</v>
      </c>
      <c r="D24" s="90">
        <v>0</v>
      </c>
      <c r="E24" s="90">
        <v>0</v>
      </c>
      <c r="F24" s="91"/>
      <c r="G24" s="89">
        <v>1.42</v>
      </c>
      <c r="H24" s="92">
        <v>1988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2.0200000000000005</v>
      </c>
      <c r="C25" s="96">
        <v>17.3</v>
      </c>
      <c r="D25" s="97">
        <v>0</v>
      </c>
      <c r="E25" s="97">
        <v>0</v>
      </c>
      <c r="F25" s="85"/>
      <c r="G25" s="96">
        <v>1.8</v>
      </c>
      <c r="H25" s="98">
        <v>1991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2.1400000000000006</v>
      </c>
      <c r="C26" s="89">
        <v>17.420000000000002</v>
      </c>
      <c r="D26" s="90">
        <v>0</v>
      </c>
      <c r="E26" s="90">
        <v>0</v>
      </c>
      <c r="F26" s="91"/>
      <c r="G26" s="89">
        <v>1.55</v>
      </c>
      <c r="H26" s="92">
        <v>1978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2.2700000000000005</v>
      </c>
      <c r="C27" s="96">
        <v>17.55</v>
      </c>
      <c r="D27" s="97">
        <v>0</v>
      </c>
      <c r="E27" s="97">
        <v>0</v>
      </c>
      <c r="F27" s="85"/>
      <c r="G27" s="96">
        <v>2.5299999999999998</v>
      </c>
      <c r="H27" s="98">
        <v>1986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2.4000000000000004</v>
      </c>
      <c r="C28" s="89">
        <v>17.68</v>
      </c>
      <c r="D28" s="90">
        <v>0</v>
      </c>
      <c r="E28" s="90">
        <v>0</v>
      </c>
      <c r="F28" s="91"/>
      <c r="G28" s="89">
        <v>2.13</v>
      </c>
      <c r="H28" s="92">
        <v>1976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2.5300000000000002</v>
      </c>
      <c r="C30" s="89">
        <v>17.809999999999999</v>
      </c>
      <c r="D30" s="90">
        <v>0</v>
      </c>
      <c r="E30" s="90">
        <v>0</v>
      </c>
      <c r="F30" s="91"/>
      <c r="G30" s="89">
        <v>1.81</v>
      </c>
      <c r="H30" s="92">
        <v>1988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2.66</v>
      </c>
      <c r="C31" s="96">
        <v>17.939999999999998</v>
      </c>
      <c r="D31" s="97">
        <v>0</v>
      </c>
      <c r="E31" s="97">
        <v>0</v>
      </c>
      <c r="F31" s="85"/>
      <c r="G31" s="96">
        <v>1.43</v>
      </c>
      <c r="H31" s="98">
        <v>1963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2.79</v>
      </c>
      <c r="C32" s="89">
        <v>18.07</v>
      </c>
      <c r="D32" s="90">
        <v>0</v>
      </c>
      <c r="E32" s="90">
        <v>0</v>
      </c>
      <c r="F32" s="91"/>
      <c r="G32" s="89">
        <v>5.9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2.91</v>
      </c>
      <c r="C33" s="96">
        <v>18.189999999999998</v>
      </c>
      <c r="D33" s="97">
        <v>0</v>
      </c>
      <c r="E33" s="97">
        <v>0</v>
      </c>
      <c r="F33" s="85"/>
      <c r="G33" s="96">
        <v>5.35</v>
      </c>
      <c r="H33" s="98">
        <v>1912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3.04</v>
      </c>
      <c r="C34" s="89">
        <v>18.32</v>
      </c>
      <c r="D34" s="90">
        <v>0</v>
      </c>
      <c r="E34" s="90">
        <v>0</v>
      </c>
      <c r="F34" s="91"/>
      <c r="G34" s="89">
        <v>1.45</v>
      </c>
      <c r="H34" s="92">
        <v>1979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3.17</v>
      </c>
      <c r="C36" s="89">
        <v>18.45</v>
      </c>
      <c r="D36" s="90">
        <v>0</v>
      </c>
      <c r="E36" s="90">
        <v>0</v>
      </c>
      <c r="F36" s="91"/>
      <c r="G36" s="89">
        <v>1.47</v>
      </c>
      <c r="H36" s="92">
        <v>1919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</v>
      </c>
      <c r="C37" s="96">
        <v>18.579999999999998</v>
      </c>
      <c r="D37" s="97">
        <v>0</v>
      </c>
      <c r="E37" s="97">
        <v>0</v>
      </c>
      <c r="F37" s="85"/>
      <c r="G37" s="96">
        <v>2.13</v>
      </c>
      <c r="H37" s="98">
        <v>1913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3.4299999999999997</v>
      </c>
      <c r="C38" s="89">
        <v>18.71</v>
      </c>
      <c r="D38" s="90">
        <v>0</v>
      </c>
      <c r="E38" s="90">
        <v>0</v>
      </c>
      <c r="F38" s="91"/>
      <c r="G38" s="89">
        <v>2.14</v>
      </c>
      <c r="H38" s="92">
        <v>2016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3.5599999999999996</v>
      </c>
      <c r="C39" s="96">
        <v>18.84</v>
      </c>
      <c r="D39" s="97">
        <v>0</v>
      </c>
      <c r="E39" s="97">
        <v>0</v>
      </c>
      <c r="F39" s="85"/>
      <c r="G39" s="96">
        <v>1.91</v>
      </c>
      <c r="H39" s="98">
        <v>2021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3.6899999999999995</v>
      </c>
      <c r="C40" s="89">
        <v>18.97</v>
      </c>
      <c r="D40" s="90">
        <v>0</v>
      </c>
      <c r="E40" s="90">
        <v>0</v>
      </c>
      <c r="F40" s="91"/>
      <c r="G40" s="89">
        <v>1.84</v>
      </c>
      <c r="H40" s="92">
        <v>1961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3.8199999999999994</v>
      </c>
      <c r="C42" s="89">
        <v>19.099999999999998</v>
      </c>
      <c r="D42" s="90">
        <v>0</v>
      </c>
      <c r="E42" s="90">
        <v>0</v>
      </c>
      <c r="F42" s="91"/>
      <c r="G42" s="89">
        <v>1.69</v>
      </c>
      <c r="H42" s="92">
        <v>1999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105"/>
      <c r="J44" s="105" t="s">
        <v>92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/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84</v>
      </c>
      <c r="I47" s="103"/>
      <c r="J47" s="86" t="s">
        <v>83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84</v>
      </c>
      <c r="K48" s="93">
        <v>36.799999999999997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54"/>
      <c r="B49" s="479"/>
      <c r="C49" s="479"/>
      <c r="D49" s="479"/>
      <c r="E49" s="479"/>
      <c r="F49" s="479"/>
      <c r="G49" s="479"/>
      <c r="H49" s="479"/>
      <c r="I49" s="479"/>
      <c r="J49" s="479"/>
      <c r="K49" s="480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19" workbookViewId="0">
      <selection activeCell="M30" sqref="M30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150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94</v>
      </c>
      <c r="C7" s="121" t="s">
        <v>271</v>
      </c>
      <c r="D7" s="119">
        <v>38</v>
      </c>
      <c r="E7" s="120">
        <v>1976</v>
      </c>
      <c r="F7" s="119">
        <v>65</v>
      </c>
      <c r="G7" s="120">
        <v>1947</v>
      </c>
      <c r="H7" s="119">
        <v>72</v>
      </c>
      <c r="I7" s="121">
        <v>2006</v>
      </c>
      <c r="J7" s="119">
        <v>80</v>
      </c>
      <c r="K7" s="119">
        <v>57</v>
      </c>
      <c r="L7" s="119">
        <v>68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2">
        <v>97</v>
      </c>
      <c r="C8" s="123">
        <v>1964</v>
      </c>
      <c r="D8" s="122">
        <v>32</v>
      </c>
      <c r="E8" s="123">
        <v>1976</v>
      </c>
      <c r="F8" s="122">
        <v>61</v>
      </c>
      <c r="G8" s="124">
        <v>1950</v>
      </c>
      <c r="H8" s="122">
        <v>73</v>
      </c>
      <c r="I8" s="123">
        <v>1964</v>
      </c>
      <c r="J8" s="122">
        <v>80</v>
      </c>
      <c r="K8" s="122">
        <v>57</v>
      </c>
      <c r="L8" s="122">
        <v>68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96</v>
      </c>
      <c r="C9" s="121" t="s">
        <v>272</v>
      </c>
      <c r="D9" s="119">
        <v>40</v>
      </c>
      <c r="E9" s="120">
        <v>1978</v>
      </c>
      <c r="F9" s="119">
        <v>56</v>
      </c>
      <c r="G9" s="120">
        <v>1915</v>
      </c>
      <c r="H9" s="119">
        <v>73</v>
      </c>
      <c r="I9" s="120">
        <v>1938</v>
      </c>
      <c r="J9" s="119">
        <v>80</v>
      </c>
      <c r="K9" s="119">
        <v>57</v>
      </c>
      <c r="L9" s="119">
        <v>68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2">
        <v>98</v>
      </c>
      <c r="C10" s="124">
        <v>1947</v>
      </c>
      <c r="D10" s="122">
        <v>37</v>
      </c>
      <c r="E10" s="123">
        <v>1951</v>
      </c>
      <c r="F10" s="122">
        <v>57</v>
      </c>
      <c r="G10" s="123">
        <v>1915</v>
      </c>
      <c r="H10" s="122">
        <v>72</v>
      </c>
      <c r="I10" s="123">
        <v>1955</v>
      </c>
      <c r="J10" s="122">
        <v>80</v>
      </c>
      <c r="K10" s="122">
        <v>56</v>
      </c>
      <c r="L10" s="122">
        <v>68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97</v>
      </c>
      <c r="C11" s="120">
        <v>1947</v>
      </c>
      <c r="D11" s="119">
        <v>38</v>
      </c>
      <c r="E11" s="120">
        <v>1957</v>
      </c>
      <c r="F11" s="119">
        <v>62</v>
      </c>
      <c r="G11" s="121">
        <v>1915</v>
      </c>
      <c r="H11" s="119">
        <v>70</v>
      </c>
      <c r="I11" s="120">
        <v>1947</v>
      </c>
      <c r="J11" s="119">
        <v>80</v>
      </c>
      <c r="K11" s="119">
        <v>56</v>
      </c>
      <c r="L11" s="119">
        <v>68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95</v>
      </c>
      <c r="C13" s="120">
        <v>1909</v>
      </c>
      <c r="D13" s="119">
        <v>35</v>
      </c>
      <c r="E13" s="121">
        <v>1976</v>
      </c>
      <c r="F13" s="119">
        <v>64</v>
      </c>
      <c r="G13" s="120">
        <v>1951</v>
      </c>
      <c r="H13" s="119">
        <v>71</v>
      </c>
      <c r="I13" s="121" t="s">
        <v>151</v>
      </c>
      <c r="J13" s="119">
        <v>79</v>
      </c>
      <c r="K13" s="119">
        <v>56</v>
      </c>
      <c r="L13" s="119">
        <v>68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2">
        <v>96</v>
      </c>
      <c r="C14" s="123">
        <v>1937</v>
      </c>
      <c r="D14" s="122">
        <v>36</v>
      </c>
      <c r="E14" s="124" t="s">
        <v>273</v>
      </c>
      <c r="F14" s="122">
        <v>63</v>
      </c>
      <c r="G14" s="123">
        <v>1917</v>
      </c>
      <c r="H14" s="122">
        <v>70</v>
      </c>
      <c r="I14" s="123">
        <v>1933</v>
      </c>
      <c r="J14" s="122">
        <v>79</v>
      </c>
      <c r="K14" s="122">
        <v>56</v>
      </c>
      <c r="L14" s="122">
        <v>68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94</v>
      </c>
      <c r="C15" s="121" t="s">
        <v>274</v>
      </c>
      <c r="D15" s="119">
        <v>34</v>
      </c>
      <c r="E15" s="120">
        <v>1923</v>
      </c>
      <c r="F15" s="119">
        <v>66</v>
      </c>
      <c r="G15" s="120">
        <v>1918</v>
      </c>
      <c r="H15" s="119">
        <v>69</v>
      </c>
      <c r="I15" s="120">
        <v>1968</v>
      </c>
      <c r="J15" s="119">
        <v>79</v>
      </c>
      <c r="K15" s="119">
        <v>56</v>
      </c>
      <c r="L15" s="119">
        <v>68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2">
        <v>93</v>
      </c>
      <c r="C16" s="124">
        <v>1934</v>
      </c>
      <c r="D16" s="122">
        <v>36</v>
      </c>
      <c r="E16" s="123">
        <v>1923</v>
      </c>
      <c r="F16" s="122">
        <v>63</v>
      </c>
      <c r="G16" s="123">
        <v>1994</v>
      </c>
      <c r="H16" s="122">
        <v>70</v>
      </c>
      <c r="I16" s="123" t="s">
        <v>152</v>
      </c>
      <c r="J16" s="122">
        <v>79</v>
      </c>
      <c r="K16" s="122">
        <v>56</v>
      </c>
      <c r="L16" s="122">
        <v>68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95</v>
      </c>
      <c r="C17" s="120">
        <v>1944</v>
      </c>
      <c r="D17" s="119">
        <v>36</v>
      </c>
      <c r="E17" s="120">
        <v>1982</v>
      </c>
      <c r="F17" s="119">
        <v>55</v>
      </c>
      <c r="G17" s="120">
        <v>2004</v>
      </c>
      <c r="H17" s="119">
        <v>70</v>
      </c>
      <c r="I17" s="120">
        <v>1944</v>
      </c>
      <c r="J17" s="119">
        <v>79</v>
      </c>
      <c r="K17" s="119">
        <v>56</v>
      </c>
      <c r="L17" s="119">
        <v>67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94</v>
      </c>
      <c r="C19" s="120">
        <v>1944</v>
      </c>
      <c r="D19" s="119">
        <v>33</v>
      </c>
      <c r="E19" s="120">
        <v>1982</v>
      </c>
      <c r="F19" s="119">
        <v>54</v>
      </c>
      <c r="G19" s="120">
        <v>2004</v>
      </c>
      <c r="H19" s="119">
        <v>73</v>
      </c>
      <c r="I19" s="121">
        <v>1944</v>
      </c>
      <c r="J19" s="119">
        <v>79</v>
      </c>
      <c r="K19" s="119">
        <v>56</v>
      </c>
      <c r="L19" s="119">
        <v>67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2">
        <v>96</v>
      </c>
      <c r="C20" s="123">
        <v>1947</v>
      </c>
      <c r="D20" s="122">
        <v>37</v>
      </c>
      <c r="E20" s="123">
        <v>1982</v>
      </c>
      <c r="F20" s="122">
        <v>61</v>
      </c>
      <c r="G20" s="123">
        <v>1964</v>
      </c>
      <c r="H20" s="122">
        <v>74</v>
      </c>
      <c r="I20" s="123">
        <v>1947</v>
      </c>
      <c r="J20" s="122">
        <v>79</v>
      </c>
      <c r="K20" s="122">
        <v>56</v>
      </c>
      <c r="L20" s="122">
        <v>67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96</v>
      </c>
      <c r="C21" s="120">
        <v>1944</v>
      </c>
      <c r="D21" s="119">
        <v>35</v>
      </c>
      <c r="E21" s="120">
        <v>1923</v>
      </c>
      <c r="F21" s="119">
        <v>64</v>
      </c>
      <c r="G21" s="121" t="s">
        <v>337</v>
      </c>
      <c r="H21" s="119">
        <v>76</v>
      </c>
      <c r="I21" s="120">
        <v>1947</v>
      </c>
      <c r="J21" s="119">
        <v>79</v>
      </c>
      <c r="K21" s="119">
        <v>55</v>
      </c>
      <c r="L21" s="119">
        <v>67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2">
        <v>96</v>
      </c>
      <c r="C22" s="123">
        <v>1944</v>
      </c>
      <c r="D22" s="122">
        <v>35</v>
      </c>
      <c r="E22" s="123">
        <v>1933</v>
      </c>
      <c r="F22" s="122">
        <v>64</v>
      </c>
      <c r="G22" s="124">
        <v>1951</v>
      </c>
      <c r="H22" s="122">
        <v>73</v>
      </c>
      <c r="I22" s="123">
        <v>1938</v>
      </c>
      <c r="J22" s="122">
        <v>78</v>
      </c>
      <c r="K22" s="122">
        <v>55</v>
      </c>
      <c r="L22" s="122">
        <v>67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101</v>
      </c>
      <c r="C23" s="120">
        <v>1936</v>
      </c>
      <c r="D23" s="119">
        <v>32</v>
      </c>
      <c r="E23" s="120">
        <v>1976</v>
      </c>
      <c r="F23" s="119">
        <v>62</v>
      </c>
      <c r="G23" s="120">
        <v>1979</v>
      </c>
      <c r="H23" s="119">
        <v>69</v>
      </c>
      <c r="I23" s="120">
        <v>1913</v>
      </c>
      <c r="J23" s="119">
        <v>78</v>
      </c>
      <c r="K23" s="119">
        <v>55</v>
      </c>
      <c r="L23" s="119">
        <v>67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94</v>
      </c>
      <c r="C25" s="120">
        <v>1937</v>
      </c>
      <c r="D25" s="119">
        <v>34</v>
      </c>
      <c r="E25" s="120">
        <v>1976</v>
      </c>
      <c r="F25" s="119">
        <v>63</v>
      </c>
      <c r="G25" s="120">
        <v>2001</v>
      </c>
      <c r="H25" s="119">
        <v>71</v>
      </c>
      <c r="I25" s="121" t="s">
        <v>275</v>
      </c>
      <c r="J25" s="119">
        <v>78</v>
      </c>
      <c r="K25" s="119">
        <v>55</v>
      </c>
      <c r="L25" s="119">
        <v>67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2">
        <v>98</v>
      </c>
      <c r="C26" s="123">
        <v>1988</v>
      </c>
      <c r="D26" s="122">
        <v>34</v>
      </c>
      <c r="E26" s="123">
        <v>1981</v>
      </c>
      <c r="F26" s="122">
        <v>58</v>
      </c>
      <c r="G26" s="123">
        <v>1927</v>
      </c>
      <c r="H26" s="122">
        <v>71</v>
      </c>
      <c r="I26" s="124" t="s">
        <v>153</v>
      </c>
      <c r="J26" s="122">
        <v>78</v>
      </c>
      <c r="K26" s="122">
        <v>55</v>
      </c>
      <c r="L26" s="122">
        <v>66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96</v>
      </c>
      <c r="C27" s="121" t="s">
        <v>276</v>
      </c>
      <c r="D27" s="119">
        <v>33</v>
      </c>
      <c r="E27" s="120">
        <v>1977</v>
      </c>
      <c r="F27" s="119">
        <v>57</v>
      </c>
      <c r="G27" s="121">
        <v>1997</v>
      </c>
      <c r="H27" s="119">
        <v>69</v>
      </c>
      <c r="I27" s="121" t="s">
        <v>277</v>
      </c>
      <c r="J27" s="119">
        <v>78</v>
      </c>
      <c r="K27" s="119">
        <v>55</v>
      </c>
      <c r="L27" s="119">
        <v>66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2">
        <v>95</v>
      </c>
      <c r="C28" s="124">
        <v>1916</v>
      </c>
      <c r="D28" s="122">
        <v>38</v>
      </c>
      <c r="E28" s="124" t="s">
        <v>278</v>
      </c>
      <c r="F28" s="122">
        <v>61</v>
      </c>
      <c r="G28" s="124">
        <v>1985</v>
      </c>
      <c r="H28" s="122">
        <v>70</v>
      </c>
      <c r="I28" s="123">
        <v>1935</v>
      </c>
      <c r="J28" s="122">
        <v>78</v>
      </c>
      <c r="K28" s="122">
        <v>55</v>
      </c>
      <c r="L28" s="122">
        <v>66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96</v>
      </c>
      <c r="C29" s="120">
        <v>1916</v>
      </c>
      <c r="D29" s="119">
        <v>34</v>
      </c>
      <c r="E29" s="120">
        <v>1950</v>
      </c>
      <c r="F29" s="119">
        <v>58</v>
      </c>
      <c r="G29" s="121">
        <v>1990</v>
      </c>
      <c r="H29" s="119">
        <v>70</v>
      </c>
      <c r="I29" s="121" t="s">
        <v>279</v>
      </c>
      <c r="J29" s="119">
        <v>78</v>
      </c>
      <c r="K29" s="119">
        <v>54</v>
      </c>
      <c r="L29" s="119">
        <v>66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2"/>
      <c r="C30" s="123"/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94</v>
      </c>
      <c r="C31" s="120">
        <v>1955</v>
      </c>
      <c r="D31" s="119">
        <v>35</v>
      </c>
      <c r="E31" s="120">
        <v>2004</v>
      </c>
      <c r="F31" s="119">
        <v>61</v>
      </c>
      <c r="G31" s="120">
        <v>1950</v>
      </c>
      <c r="H31" s="119">
        <v>69</v>
      </c>
      <c r="I31" s="121" t="s">
        <v>280</v>
      </c>
      <c r="J31" s="119">
        <v>77</v>
      </c>
      <c r="K31" s="119">
        <v>54</v>
      </c>
      <c r="L31" s="119">
        <v>66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2">
        <v>93</v>
      </c>
      <c r="C32" s="123">
        <v>1968</v>
      </c>
      <c r="D32" s="122">
        <v>33</v>
      </c>
      <c r="E32" s="124">
        <v>1950</v>
      </c>
      <c r="F32" s="122">
        <v>62</v>
      </c>
      <c r="G32" s="123">
        <v>1964</v>
      </c>
      <c r="H32" s="122">
        <v>72</v>
      </c>
      <c r="I32" s="123">
        <v>1968</v>
      </c>
      <c r="J32" s="122">
        <v>77</v>
      </c>
      <c r="K32" s="122">
        <v>54</v>
      </c>
      <c r="L32" s="122">
        <v>66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97</v>
      </c>
      <c r="C33" s="120">
        <v>1948</v>
      </c>
      <c r="D33" s="119">
        <v>35</v>
      </c>
      <c r="E33" s="121">
        <v>1940</v>
      </c>
      <c r="F33" s="119">
        <v>61</v>
      </c>
      <c r="G33" s="121">
        <v>2015</v>
      </c>
      <c r="H33" s="119">
        <v>72</v>
      </c>
      <c r="I33" s="120">
        <v>1968</v>
      </c>
      <c r="J33" s="119">
        <v>77</v>
      </c>
      <c r="K33" s="119">
        <v>54</v>
      </c>
      <c r="L33" s="119">
        <v>65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2">
        <v>97</v>
      </c>
      <c r="C34" s="123">
        <v>1948</v>
      </c>
      <c r="D34" s="122">
        <v>31</v>
      </c>
      <c r="E34" s="123">
        <v>1977</v>
      </c>
      <c r="F34" s="122">
        <v>57</v>
      </c>
      <c r="G34" s="123">
        <v>1915</v>
      </c>
      <c r="H34" s="122">
        <v>72</v>
      </c>
      <c r="I34" s="123">
        <v>1948</v>
      </c>
      <c r="J34" s="122">
        <v>77</v>
      </c>
      <c r="K34" s="122">
        <v>54</v>
      </c>
      <c r="L34" s="122">
        <v>65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97</v>
      </c>
      <c r="C35" s="120">
        <v>1948</v>
      </c>
      <c r="D35" s="119">
        <v>32</v>
      </c>
      <c r="E35" s="121">
        <v>1977</v>
      </c>
      <c r="F35" s="119">
        <v>59</v>
      </c>
      <c r="G35" s="120" t="s">
        <v>154</v>
      </c>
      <c r="H35" s="119">
        <v>71</v>
      </c>
      <c r="I35" s="120">
        <v>1948</v>
      </c>
      <c r="J35" s="119">
        <v>77</v>
      </c>
      <c r="K35" s="119">
        <v>53</v>
      </c>
      <c r="L35" s="119">
        <v>65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97</v>
      </c>
      <c r="C37" s="120">
        <v>1909</v>
      </c>
      <c r="D37" s="119">
        <v>35</v>
      </c>
      <c r="E37" s="121">
        <v>1915</v>
      </c>
      <c r="F37" s="119">
        <v>59</v>
      </c>
      <c r="G37" s="120">
        <v>1940</v>
      </c>
      <c r="H37" s="119">
        <v>68</v>
      </c>
      <c r="I37" s="120">
        <v>1948</v>
      </c>
      <c r="J37" s="119">
        <v>76</v>
      </c>
      <c r="K37" s="119">
        <v>53</v>
      </c>
      <c r="L37" s="119">
        <v>65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2">
        <v>97</v>
      </c>
      <c r="C38" s="123">
        <v>1973</v>
      </c>
      <c r="D38" s="122">
        <v>34</v>
      </c>
      <c r="E38" s="123">
        <v>1915</v>
      </c>
      <c r="F38" s="122">
        <v>63</v>
      </c>
      <c r="G38" s="124" t="s">
        <v>281</v>
      </c>
      <c r="H38" s="122">
        <v>70</v>
      </c>
      <c r="I38" s="123">
        <v>1948</v>
      </c>
      <c r="J38" s="122">
        <v>76</v>
      </c>
      <c r="K38" s="122">
        <v>53</v>
      </c>
      <c r="L38" s="122">
        <v>64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93</v>
      </c>
      <c r="C39" s="121">
        <v>1937</v>
      </c>
      <c r="D39" s="119">
        <v>34</v>
      </c>
      <c r="E39" s="121">
        <v>1986</v>
      </c>
      <c r="F39" s="119">
        <v>58</v>
      </c>
      <c r="G39" s="121">
        <v>1956</v>
      </c>
      <c r="H39" s="119">
        <v>69</v>
      </c>
      <c r="I39" s="121">
        <v>1948</v>
      </c>
      <c r="J39" s="119">
        <v>76</v>
      </c>
      <c r="K39" s="119">
        <v>53</v>
      </c>
      <c r="L39" s="119">
        <v>64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2">
        <v>94</v>
      </c>
      <c r="C40" s="123">
        <v>1925</v>
      </c>
      <c r="D40" s="122">
        <v>32</v>
      </c>
      <c r="E40" s="123">
        <v>1976</v>
      </c>
      <c r="F40" s="122">
        <v>58</v>
      </c>
      <c r="G40" s="123" t="s">
        <v>155</v>
      </c>
      <c r="H40" s="122">
        <v>72</v>
      </c>
      <c r="I40" s="123">
        <v>1967</v>
      </c>
      <c r="J40" s="122">
        <v>76</v>
      </c>
      <c r="K40" s="122">
        <v>52</v>
      </c>
      <c r="L40" s="122">
        <v>64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96</v>
      </c>
      <c r="C41" s="121">
        <v>1937</v>
      </c>
      <c r="D41" s="119">
        <v>30</v>
      </c>
      <c r="E41" s="120">
        <v>1915</v>
      </c>
      <c r="F41" s="119">
        <v>56</v>
      </c>
      <c r="G41" s="120">
        <v>1965</v>
      </c>
      <c r="H41" s="119">
        <v>70</v>
      </c>
      <c r="I41" s="121" t="s">
        <v>282</v>
      </c>
      <c r="J41" s="119">
        <v>75</v>
      </c>
      <c r="K41" s="119">
        <v>52</v>
      </c>
      <c r="L41" s="119">
        <v>64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2"/>
      <c r="C42" s="123"/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93</v>
      </c>
      <c r="C43" s="120">
        <v>1937</v>
      </c>
      <c r="D43" s="119">
        <v>35</v>
      </c>
      <c r="E43" s="120">
        <v>2009</v>
      </c>
      <c r="F43" s="119">
        <v>61</v>
      </c>
      <c r="G43" s="121">
        <v>1994</v>
      </c>
      <c r="H43" s="119">
        <v>69</v>
      </c>
      <c r="I43" s="121">
        <v>1932</v>
      </c>
      <c r="J43" s="119">
        <v>75</v>
      </c>
      <c r="K43" s="119">
        <v>52</v>
      </c>
      <c r="L43" s="119">
        <v>63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78.900000000000006</v>
      </c>
      <c r="E48" s="233" t="s">
        <v>85</v>
      </c>
      <c r="F48" s="93">
        <v>78.8</v>
      </c>
      <c r="G48" s="233" t="s">
        <v>5</v>
      </c>
      <c r="H48" s="233">
        <v>56</v>
      </c>
      <c r="I48" s="233" t="s">
        <v>5</v>
      </c>
      <c r="J48" s="233">
        <v>96</v>
      </c>
      <c r="K48" s="101" t="s">
        <v>4</v>
      </c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58.2</v>
      </c>
      <c r="E49" s="232" t="s">
        <v>86</v>
      </c>
      <c r="F49" s="99">
        <v>58.2</v>
      </c>
      <c r="G49" s="232" t="s">
        <v>88</v>
      </c>
      <c r="H49" s="232">
        <v>88</v>
      </c>
      <c r="I49" s="232" t="s">
        <v>90</v>
      </c>
      <c r="J49" s="232">
        <v>341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68.599999999999994</v>
      </c>
      <c r="E50" s="233" t="s">
        <v>87</v>
      </c>
      <c r="F50" s="93">
        <v>68.5</v>
      </c>
      <c r="G50" s="233" t="s">
        <v>89</v>
      </c>
      <c r="H50" s="233">
        <v>180</v>
      </c>
      <c r="I50" s="233" t="s">
        <v>89</v>
      </c>
      <c r="J50" s="233">
        <v>322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21" zoomScaleNormal="100" workbookViewId="0">
      <selection activeCell="V16" sqref="V16"/>
    </sheetView>
  </sheetViews>
  <sheetFormatPr defaultColWidth="9.140625" defaultRowHeight="12.75"/>
  <cols>
    <col min="1" max="1" width="4.7109375" style="360" customWidth="1"/>
    <col min="2" max="7" width="8.7109375" style="360" customWidth="1"/>
    <col min="8" max="8" width="32.7109375" style="360" customWidth="1"/>
    <col min="9" max="9" width="8.7109375" style="360" customWidth="1"/>
    <col min="10" max="10" width="32.7109375" style="360" customWidth="1"/>
    <col min="11" max="12" width="8.7109375" style="360" customWidth="1"/>
    <col min="13" max="16384" width="9.140625" style="360"/>
  </cols>
  <sheetData>
    <row r="1" spans="1:44" ht="18.95" customHeight="1">
      <c r="A1" s="492" t="s">
        <v>156</v>
      </c>
      <c r="B1" s="492"/>
      <c r="C1" s="492"/>
      <c r="D1" s="492"/>
      <c r="E1" s="492"/>
      <c r="F1" s="492"/>
      <c r="G1" s="492"/>
      <c r="H1" s="492"/>
      <c r="I1" s="492"/>
      <c r="J1" s="492"/>
      <c r="K1" s="493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</row>
    <row r="2" spans="1:44" s="363" customFormat="1" ht="21" customHeight="1">
      <c r="A2" s="335"/>
      <c r="B2" s="494" t="s">
        <v>183</v>
      </c>
      <c r="C2" s="472"/>
      <c r="D2" s="472"/>
      <c r="E2" s="472"/>
      <c r="F2" s="335"/>
      <c r="G2" s="335"/>
      <c r="H2" s="335"/>
      <c r="I2" s="335"/>
      <c r="J2" s="335"/>
      <c r="K2" s="132"/>
      <c r="L2" s="132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</row>
    <row r="3" spans="1:44" ht="21" customHeight="1">
      <c r="A3" s="334"/>
      <c r="B3" s="334" t="s">
        <v>37</v>
      </c>
      <c r="C3" s="334" t="s">
        <v>37</v>
      </c>
      <c r="D3" s="334" t="s">
        <v>21</v>
      </c>
      <c r="E3" s="334" t="s">
        <v>21</v>
      </c>
      <c r="F3" s="192"/>
      <c r="G3" s="334" t="s">
        <v>23</v>
      </c>
      <c r="H3" s="192"/>
      <c r="I3" s="334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64"/>
      <c r="AG3" s="364"/>
      <c r="AH3" s="364"/>
      <c r="AI3" s="364"/>
      <c r="AJ3" s="364"/>
      <c r="AK3" s="364"/>
      <c r="AL3" s="364"/>
      <c r="AM3" s="364"/>
      <c r="AN3" s="359"/>
      <c r="AO3" s="359"/>
      <c r="AP3" s="359"/>
      <c r="AQ3" s="359"/>
      <c r="AR3" s="359"/>
    </row>
    <row r="4" spans="1:44" s="363" customFormat="1" ht="21" customHeight="1">
      <c r="A4" s="335"/>
      <c r="B4" s="335" t="s">
        <v>5</v>
      </c>
      <c r="C4" s="335" t="s">
        <v>20</v>
      </c>
      <c r="D4" s="335" t="s">
        <v>5</v>
      </c>
      <c r="E4" s="335" t="s">
        <v>22</v>
      </c>
      <c r="F4" s="132"/>
      <c r="G4" s="335" t="s">
        <v>37</v>
      </c>
      <c r="H4" s="335" t="s">
        <v>24</v>
      </c>
      <c r="I4" s="335" t="s">
        <v>21</v>
      </c>
      <c r="J4" s="335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65"/>
      <c r="AG4" s="365"/>
      <c r="AH4" s="365"/>
      <c r="AI4" s="365"/>
      <c r="AJ4" s="365"/>
      <c r="AK4" s="365"/>
      <c r="AL4" s="365"/>
      <c r="AM4" s="365"/>
      <c r="AN4" s="362"/>
      <c r="AO4" s="362"/>
      <c r="AP4" s="362"/>
      <c r="AQ4" s="362"/>
      <c r="AR4" s="362"/>
    </row>
    <row r="5" spans="1:44" ht="21" customHeight="1">
      <c r="A5" s="334"/>
      <c r="B5" s="85"/>
      <c r="C5" s="85"/>
      <c r="D5" s="334"/>
      <c r="E5" s="334"/>
      <c r="F5" s="85"/>
      <c r="G5" s="85"/>
      <c r="H5" s="125"/>
      <c r="I5" s="166"/>
      <c r="J5" s="331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64"/>
      <c r="AG5" s="364"/>
      <c r="AH5" s="364"/>
      <c r="AI5" s="364"/>
      <c r="AJ5" s="364"/>
      <c r="AK5" s="364"/>
      <c r="AL5" s="364"/>
      <c r="AM5" s="364"/>
      <c r="AN5" s="359"/>
      <c r="AO5" s="359"/>
      <c r="AP5" s="359"/>
      <c r="AQ5" s="359"/>
      <c r="AR5" s="359"/>
    </row>
    <row r="6" spans="1:44" s="363" customFormat="1" ht="21" customHeight="1">
      <c r="A6" s="335">
        <v>1</v>
      </c>
      <c r="B6" s="126">
        <v>0.14000000000000001</v>
      </c>
      <c r="C6" s="126">
        <v>19.240000000000002</v>
      </c>
      <c r="D6" s="90">
        <v>0</v>
      </c>
      <c r="E6" s="90">
        <v>0</v>
      </c>
      <c r="F6" s="91"/>
      <c r="G6" s="126">
        <v>1.81</v>
      </c>
      <c r="H6" s="127">
        <v>1955</v>
      </c>
      <c r="I6" s="193">
        <v>0</v>
      </c>
      <c r="J6" s="324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65"/>
      <c r="AG6" s="365"/>
      <c r="AH6" s="365"/>
      <c r="AI6" s="365"/>
      <c r="AJ6" s="365"/>
      <c r="AK6" s="365"/>
      <c r="AL6" s="365"/>
      <c r="AM6" s="365"/>
      <c r="AN6" s="362"/>
      <c r="AO6" s="362"/>
      <c r="AP6" s="362"/>
      <c r="AQ6" s="362"/>
      <c r="AR6" s="362"/>
    </row>
    <row r="7" spans="1:44" ht="21" customHeight="1">
      <c r="A7" s="334">
        <v>2</v>
      </c>
      <c r="B7" s="128">
        <v>0.27</v>
      </c>
      <c r="C7" s="128">
        <v>19.37</v>
      </c>
      <c r="D7" s="97">
        <v>0</v>
      </c>
      <c r="E7" s="97">
        <v>0</v>
      </c>
      <c r="F7" s="85"/>
      <c r="G7" s="128">
        <v>3.35</v>
      </c>
      <c r="H7" s="129">
        <v>2001</v>
      </c>
      <c r="I7" s="166">
        <v>0</v>
      </c>
      <c r="J7" s="330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64"/>
      <c r="AG7" s="364"/>
      <c r="AH7" s="364"/>
      <c r="AI7" s="364"/>
      <c r="AJ7" s="364"/>
      <c r="AK7" s="364"/>
      <c r="AL7" s="364"/>
      <c r="AM7" s="364"/>
      <c r="AN7" s="359"/>
      <c r="AO7" s="359"/>
      <c r="AP7" s="359"/>
      <c r="AQ7" s="359"/>
      <c r="AR7" s="359"/>
    </row>
    <row r="8" spans="1:44" s="363" customFormat="1" ht="21" customHeight="1">
      <c r="A8" s="335">
        <v>3</v>
      </c>
      <c r="B8" s="126">
        <v>0.41000000000000003</v>
      </c>
      <c r="C8" s="126">
        <v>19.510000000000002</v>
      </c>
      <c r="D8" s="90">
        <v>0</v>
      </c>
      <c r="E8" s="90">
        <v>0</v>
      </c>
      <c r="F8" s="91"/>
      <c r="G8" s="126">
        <v>1.99</v>
      </c>
      <c r="H8" s="127">
        <v>2009</v>
      </c>
      <c r="I8" s="193">
        <v>0</v>
      </c>
      <c r="J8" s="324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65"/>
      <c r="AG8" s="365"/>
      <c r="AH8" s="365"/>
      <c r="AI8" s="365"/>
      <c r="AJ8" s="365"/>
      <c r="AK8" s="365"/>
      <c r="AL8" s="365"/>
      <c r="AM8" s="365"/>
      <c r="AN8" s="362"/>
      <c r="AO8" s="362"/>
      <c r="AP8" s="362"/>
      <c r="AQ8" s="362"/>
      <c r="AR8" s="362"/>
    </row>
    <row r="9" spans="1:44" ht="21" customHeight="1">
      <c r="A9" s="334">
        <v>4</v>
      </c>
      <c r="B9" s="128">
        <v>0.54</v>
      </c>
      <c r="C9" s="128">
        <v>19.64</v>
      </c>
      <c r="D9" s="97">
        <v>0</v>
      </c>
      <c r="E9" s="97">
        <v>0</v>
      </c>
      <c r="F9" s="85"/>
      <c r="G9" s="128">
        <v>2.0699999999999998</v>
      </c>
      <c r="H9" s="129">
        <v>1956</v>
      </c>
      <c r="I9" s="166">
        <v>0</v>
      </c>
      <c r="J9" s="330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64"/>
      <c r="AG9" s="364"/>
      <c r="AH9" s="364"/>
      <c r="AI9" s="364"/>
      <c r="AJ9" s="364"/>
      <c r="AK9" s="364"/>
      <c r="AL9" s="364"/>
      <c r="AM9" s="364"/>
      <c r="AN9" s="359"/>
      <c r="AO9" s="359"/>
      <c r="AP9" s="359"/>
      <c r="AQ9" s="359"/>
      <c r="AR9" s="359"/>
    </row>
    <row r="10" spans="1:44" s="363" customFormat="1" ht="21" customHeight="1">
      <c r="A10" s="335">
        <v>5</v>
      </c>
      <c r="B10" s="126">
        <v>0.68</v>
      </c>
      <c r="C10" s="126">
        <v>19.78</v>
      </c>
      <c r="D10" s="90">
        <v>0</v>
      </c>
      <c r="E10" s="90">
        <v>0</v>
      </c>
      <c r="F10" s="91"/>
      <c r="G10" s="126">
        <v>3.03</v>
      </c>
      <c r="H10" s="127">
        <v>1906</v>
      </c>
      <c r="I10" s="193">
        <v>0</v>
      </c>
      <c r="J10" s="324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65"/>
      <c r="AG10" s="365"/>
      <c r="AH10" s="365"/>
      <c r="AI10" s="365"/>
      <c r="AJ10" s="365"/>
      <c r="AK10" s="365"/>
      <c r="AL10" s="365"/>
      <c r="AM10" s="365"/>
      <c r="AN10" s="362"/>
      <c r="AO10" s="362"/>
      <c r="AP10" s="362"/>
      <c r="AQ10" s="362"/>
      <c r="AR10" s="362"/>
    </row>
    <row r="11" spans="1:44" ht="21" customHeight="1">
      <c r="A11" s="334"/>
      <c r="B11" s="128"/>
      <c r="C11" s="128"/>
      <c r="D11" s="97"/>
      <c r="E11" s="97"/>
      <c r="F11" s="85"/>
      <c r="G11" s="128"/>
      <c r="H11" s="129"/>
      <c r="I11" s="166"/>
      <c r="J11" s="330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64"/>
      <c r="AG11" s="364"/>
      <c r="AH11" s="364"/>
      <c r="AI11" s="364"/>
      <c r="AJ11" s="364"/>
      <c r="AK11" s="364"/>
      <c r="AL11" s="364"/>
      <c r="AM11" s="364"/>
      <c r="AN11" s="359"/>
      <c r="AO11" s="359"/>
      <c r="AP11" s="359"/>
      <c r="AQ11" s="359"/>
      <c r="AR11" s="359"/>
    </row>
    <row r="12" spans="1:44" s="363" customFormat="1" ht="21" customHeight="1">
      <c r="A12" s="335">
        <v>6</v>
      </c>
      <c r="B12" s="126">
        <v>0.82000000000000006</v>
      </c>
      <c r="C12" s="126">
        <v>19.920000000000002</v>
      </c>
      <c r="D12" s="90">
        <v>0</v>
      </c>
      <c r="E12" s="90">
        <v>0</v>
      </c>
      <c r="F12" s="91"/>
      <c r="G12" s="126">
        <v>1.28</v>
      </c>
      <c r="H12" s="127">
        <v>1935</v>
      </c>
      <c r="I12" s="193">
        <v>0</v>
      </c>
      <c r="J12" s="324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65"/>
      <c r="AG12" s="365"/>
      <c r="AH12" s="365"/>
      <c r="AI12" s="365"/>
      <c r="AJ12" s="365"/>
      <c r="AK12" s="365"/>
      <c r="AL12" s="365"/>
      <c r="AM12" s="365"/>
      <c r="AN12" s="362"/>
      <c r="AO12" s="362"/>
      <c r="AP12" s="362"/>
      <c r="AQ12" s="362"/>
      <c r="AR12" s="362"/>
    </row>
    <row r="13" spans="1:44" ht="21" customHeight="1">
      <c r="A13" s="334">
        <v>7</v>
      </c>
      <c r="B13" s="128">
        <v>0.96000000000000008</v>
      </c>
      <c r="C13" s="128">
        <v>20.060000000000002</v>
      </c>
      <c r="D13" s="97">
        <v>0</v>
      </c>
      <c r="E13" s="97">
        <v>0</v>
      </c>
      <c r="F13" s="85"/>
      <c r="G13" s="128">
        <v>2.2000000000000002</v>
      </c>
      <c r="H13" s="129">
        <v>1960</v>
      </c>
      <c r="I13" s="166">
        <v>0</v>
      </c>
      <c r="J13" s="330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64"/>
      <c r="AG13" s="364"/>
      <c r="AH13" s="364"/>
      <c r="AI13" s="364"/>
      <c r="AJ13" s="364"/>
      <c r="AK13" s="364"/>
      <c r="AL13" s="364"/>
      <c r="AM13" s="364"/>
      <c r="AN13" s="359"/>
      <c r="AO13" s="359"/>
      <c r="AP13" s="359"/>
      <c r="AQ13" s="359"/>
      <c r="AR13" s="359"/>
    </row>
    <row r="14" spans="1:44" s="363" customFormat="1" ht="21" customHeight="1">
      <c r="A14" s="335">
        <v>8</v>
      </c>
      <c r="B14" s="126">
        <v>1.1000000000000001</v>
      </c>
      <c r="C14" s="126">
        <v>20.200000000000003</v>
      </c>
      <c r="D14" s="90">
        <v>0</v>
      </c>
      <c r="E14" s="90">
        <v>0</v>
      </c>
      <c r="F14" s="91"/>
      <c r="G14" s="126">
        <v>1.81</v>
      </c>
      <c r="H14" s="127">
        <v>1918</v>
      </c>
      <c r="I14" s="193">
        <v>0</v>
      </c>
      <c r="J14" s="324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65"/>
      <c r="AG14" s="365"/>
      <c r="AH14" s="365"/>
      <c r="AI14" s="365"/>
      <c r="AJ14" s="365"/>
      <c r="AK14" s="365"/>
      <c r="AL14" s="365"/>
      <c r="AM14" s="365"/>
      <c r="AN14" s="362"/>
      <c r="AO14" s="362"/>
      <c r="AP14" s="362"/>
      <c r="AQ14" s="362"/>
      <c r="AR14" s="362"/>
    </row>
    <row r="15" spans="1:44" ht="21" customHeight="1">
      <c r="A15" s="334">
        <v>9</v>
      </c>
      <c r="B15" s="128">
        <v>1.2400000000000002</v>
      </c>
      <c r="C15" s="128">
        <v>20.340000000000003</v>
      </c>
      <c r="D15" s="97">
        <v>0</v>
      </c>
      <c r="E15" s="97">
        <v>0</v>
      </c>
      <c r="F15" s="85"/>
      <c r="G15" s="128">
        <v>1.75</v>
      </c>
      <c r="H15" s="129">
        <v>1988</v>
      </c>
      <c r="I15" s="166">
        <v>0</v>
      </c>
      <c r="J15" s="330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64"/>
      <c r="AG15" s="364"/>
      <c r="AH15" s="364"/>
      <c r="AI15" s="364"/>
      <c r="AJ15" s="364"/>
      <c r="AK15" s="364"/>
      <c r="AL15" s="364"/>
      <c r="AM15" s="364"/>
      <c r="AN15" s="359"/>
      <c r="AO15" s="359"/>
      <c r="AP15" s="359"/>
      <c r="AQ15" s="359"/>
      <c r="AR15" s="359"/>
    </row>
    <row r="16" spans="1:44" s="363" customFormat="1" ht="21" customHeight="1">
      <c r="A16" s="335">
        <v>10</v>
      </c>
      <c r="B16" s="126">
        <v>1.37</v>
      </c>
      <c r="C16" s="126">
        <v>20.470000000000002</v>
      </c>
      <c r="D16" s="90">
        <v>0</v>
      </c>
      <c r="E16" s="90">
        <v>0</v>
      </c>
      <c r="F16" s="91"/>
      <c r="G16" s="126">
        <v>1.96</v>
      </c>
      <c r="H16" s="127">
        <v>1985</v>
      </c>
      <c r="I16" s="193">
        <v>0</v>
      </c>
      <c r="J16" s="324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65"/>
      <c r="AG16" s="365"/>
      <c r="AH16" s="365"/>
      <c r="AI16" s="365"/>
      <c r="AJ16" s="365"/>
      <c r="AK16" s="365"/>
      <c r="AL16" s="365"/>
      <c r="AM16" s="365"/>
      <c r="AN16" s="362"/>
      <c r="AO16" s="362"/>
      <c r="AP16" s="362"/>
      <c r="AQ16" s="362"/>
      <c r="AR16" s="362"/>
    </row>
    <row r="17" spans="1:44" ht="21" customHeight="1">
      <c r="A17" s="334"/>
      <c r="B17" s="128"/>
      <c r="C17" s="128"/>
      <c r="D17" s="97"/>
      <c r="E17" s="97"/>
      <c r="F17" s="85"/>
      <c r="G17" s="128"/>
      <c r="H17" s="129"/>
      <c r="I17" s="166"/>
      <c r="J17" s="330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64"/>
      <c r="AG17" s="364"/>
      <c r="AH17" s="364"/>
      <c r="AI17" s="364"/>
      <c r="AJ17" s="364"/>
      <c r="AK17" s="364"/>
      <c r="AL17" s="364"/>
      <c r="AM17" s="364"/>
      <c r="AN17" s="359"/>
      <c r="AO17" s="359"/>
      <c r="AP17" s="359"/>
      <c r="AQ17" s="359"/>
      <c r="AR17" s="359"/>
    </row>
    <row r="18" spans="1:44" s="363" customFormat="1" ht="21" customHeight="1">
      <c r="A18" s="335">
        <v>11</v>
      </c>
      <c r="B18" s="126">
        <v>1.5100000000000002</v>
      </c>
      <c r="C18" s="126">
        <v>20.610000000000003</v>
      </c>
      <c r="D18" s="90">
        <v>0</v>
      </c>
      <c r="E18" s="90">
        <v>0</v>
      </c>
      <c r="F18" s="91"/>
      <c r="G18" s="126">
        <v>1.71</v>
      </c>
      <c r="H18" s="127">
        <v>1941</v>
      </c>
      <c r="I18" s="193">
        <v>0</v>
      </c>
      <c r="J18" s="324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65"/>
      <c r="AG18" s="365"/>
      <c r="AH18" s="365"/>
      <c r="AI18" s="365"/>
      <c r="AJ18" s="365"/>
      <c r="AK18" s="365"/>
      <c r="AL18" s="365"/>
      <c r="AM18" s="365"/>
      <c r="AN18" s="362"/>
      <c r="AO18" s="362"/>
      <c r="AP18" s="362"/>
      <c r="AQ18" s="362"/>
      <c r="AR18" s="362"/>
    </row>
    <row r="19" spans="1:44" ht="21" customHeight="1">
      <c r="A19" s="334">
        <v>12</v>
      </c>
      <c r="B19" s="128">
        <v>1.6400000000000001</v>
      </c>
      <c r="C19" s="128">
        <v>20.740000000000002</v>
      </c>
      <c r="D19" s="97">
        <v>0</v>
      </c>
      <c r="E19" s="97">
        <v>0</v>
      </c>
      <c r="F19" s="85"/>
      <c r="G19" s="128">
        <v>1.85</v>
      </c>
      <c r="H19" s="129">
        <v>1995</v>
      </c>
      <c r="I19" s="166">
        <v>0</v>
      </c>
      <c r="J19" s="330"/>
      <c r="K19" s="192"/>
      <c r="L19" s="336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64"/>
      <c r="AG19" s="364"/>
      <c r="AH19" s="364"/>
      <c r="AI19" s="364"/>
      <c r="AJ19" s="364"/>
      <c r="AK19" s="364"/>
      <c r="AL19" s="364"/>
      <c r="AM19" s="364"/>
      <c r="AN19" s="359"/>
      <c r="AO19" s="359"/>
      <c r="AP19" s="359"/>
      <c r="AQ19" s="359"/>
      <c r="AR19" s="359"/>
    </row>
    <row r="20" spans="1:44" s="363" customFormat="1" ht="21" customHeight="1">
      <c r="A20" s="335">
        <v>13</v>
      </c>
      <c r="B20" s="126">
        <v>1.7800000000000002</v>
      </c>
      <c r="C20" s="126">
        <v>20.880000000000003</v>
      </c>
      <c r="D20" s="90">
        <v>0</v>
      </c>
      <c r="E20" s="90">
        <v>0</v>
      </c>
      <c r="F20" s="91"/>
      <c r="G20" s="126">
        <v>2.25</v>
      </c>
      <c r="H20" s="127">
        <v>1985</v>
      </c>
      <c r="I20" s="193">
        <v>0</v>
      </c>
      <c r="J20" s="324"/>
      <c r="K20" s="132"/>
      <c r="L20" s="335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65"/>
      <c r="AG20" s="365"/>
      <c r="AH20" s="365"/>
      <c r="AI20" s="365"/>
      <c r="AJ20" s="365"/>
      <c r="AK20" s="365"/>
      <c r="AL20" s="365"/>
      <c r="AM20" s="365"/>
      <c r="AN20" s="362"/>
      <c r="AO20" s="362"/>
      <c r="AP20" s="362"/>
      <c r="AQ20" s="362"/>
      <c r="AR20" s="362"/>
    </row>
    <row r="21" spans="1:44" ht="21" customHeight="1">
      <c r="A21" s="334">
        <v>14</v>
      </c>
      <c r="B21" s="128">
        <v>1.9100000000000001</v>
      </c>
      <c r="C21" s="128">
        <v>21.01</v>
      </c>
      <c r="D21" s="97">
        <v>0</v>
      </c>
      <c r="E21" s="97">
        <v>0</v>
      </c>
      <c r="F21" s="85"/>
      <c r="G21" s="128">
        <v>1.55</v>
      </c>
      <c r="H21" s="129">
        <v>1971</v>
      </c>
      <c r="I21" s="166">
        <v>0</v>
      </c>
      <c r="J21" s="330"/>
      <c r="K21" s="192"/>
      <c r="L21" s="336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64"/>
      <c r="AG21" s="364"/>
      <c r="AH21" s="364"/>
      <c r="AI21" s="364"/>
      <c r="AJ21" s="364"/>
      <c r="AK21" s="364"/>
      <c r="AL21" s="364"/>
      <c r="AM21" s="364"/>
      <c r="AN21" s="359"/>
      <c r="AO21" s="359"/>
      <c r="AP21" s="359"/>
      <c r="AQ21" s="359"/>
      <c r="AR21" s="359"/>
    </row>
    <row r="22" spans="1:44" s="363" customFormat="1" ht="21" customHeight="1">
      <c r="A22" s="335">
        <v>15</v>
      </c>
      <c r="B22" s="126">
        <v>2.0500000000000003</v>
      </c>
      <c r="C22" s="126">
        <v>21.150000000000002</v>
      </c>
      <c r="D22" s="90">
        <v>0</v>
      </c>
      <c r="E22" s="90">
        <v>0</v>
      </c>
      <c r="F22" s="91"/>
      <c r="G22" s="126">
        <v>1.9</v>
      </c>
      <c r="H22" s="127">
        <v>2000</v>
      </c>
      <c r="I22" s="193">
        <v>0</v>
      </c>
      <c r="J22" s="324"/>
      <c r="K22" s="132"/>
      <c r="L22" s="335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65"/>
      <c r="AG22" s="365"/>
      <c r="AH22" s="365"/>
      <c r="AI22" s="365"/>
      <c r="AJ22" s="365"/>
      <c r="AK22" s="365"/>
      <c r="AL22" s="365"/>
      <c r="AM22" s="365"/>
      <c r="AN22" s="362"/>
      <c r="AO22" s="362"/>
      <c r="AP22" s="362"/>
      <c r="AQ22" s="362"/>
      <c r="AR22" s="362"/>
    </row>
    <row r="23" spans="1:44" ht="21" customHeight="1">
      <c r="A23" s="334"/>
      <c r="B23" s="128"/>
      <c r="C23" s="128"/>
      <c r="D23" s="97"/>
      <c r="E23" s="97"/>
      <c r="F23" s="85"/>
      <c r="G23" s="128"/>
      <c r="H23" s="129"/>
      <c r="I23" s="166"/>
      <c r="J23" s="330"/>
      <c r="K23" s="192"/>
      <c r="L23" s="336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64"/>
      <c r="AG23" s="364"/>
      <c r="AH23" s="364"/>
      <c r="AI23" s="364"/>
      <c r="AJ23" s="364"/>
      <c r="AK23" s="364"/>
      <c r="AL23" s="364"/>
      <c r="AM23" s="364"/>
      <c r="AN23" s="359"/>
      <c r="AO23" s="359"/>
      <c r="AP23" s="359"/>
      <c r="AQ23" s="359"/>
      <c r="AR23" s="359"/>
    </row>
    <row r="24" spans="1:44" s="363" customFormat="1" ht="21" customHeight="1">
      <c r="A24" s="335">
        <v>16</v>
      </c>
      <c r="B24" s="126">
        <v>2.1800000000000002</v>
      </c>
      <c r="C24" s="126">
        <v>21.28</v>
      </c>
      <c r="D24" s="90">
        <v>0</v>
      </c>
      <c r="E24" s="90">
        <v>0</v>
      </c>
      <c r="F24" s="91"/>
      <c r="G24" s="126">
        <v>2.46</v>
      </c>
      <c r="H24" s="127">
        <v>1940</v>
      </c>
      <c r="I24" s="193">
        <v>0</v>
      </c>
      <c r="J24" s="324"/>
      <c r="K24" s="132"/>
      <c r="L24" s="335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65"/>
      <c r="AG24" s="365"/>
      <c r="AH24" s="365"/>
      <c r="AI24" s="365"/>
      <c r="AJ24" s="365"/>
      <c r="AK24" s="365"/>
      <c r="AL24" s="365"/>
      <c r="AM24" s="365"/>
      <c r="AN24" s="362"/>
      <c r="AO24" s="362"/>
      <c r="AP24" s="362"/>
      <c r="AQ24" s="362"/>
      <c r="AR24" s="362"/>
    </row>
    <row r="25" spans="1:44" ht="21" customHeight="1">
      <c r="A25" s="334">
        <v>17</v>
      </c>
      <c r="B25" s="128">
        <v>2.31</v>
      </c>
      <c r="C25" s="128">
        <v>21.41</v>
      </c>
      <c r="D25" s="97">
        <v>0</v>
      </c>
      <c r="E25" s="97">
        <v>0</v>
      </c>
      <c r="F25" s="85"/>
      <c r="G25" s="128">
        <v>1</v>
      </c>
      <c r="H25" s="129">
        <v>1912</v>
      </c>
      <c r="I25" s="166">
        <v>0</v>
      </c>
      <c r="J25" s="330"/>
      <c r="K25" s="192"/>
      <c r="L25" s="336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64"/>
      <c r="AG25" s="364"/>
      <c r="AH25" s="364"/>
      <c r="AI25" s="364"/>
      <c r="AJ25" s="364"/>
      <c r="AK25" s="364"/>
      <c r="AL25" s="364"/>
      <c r="AM25" s="364"/>
      <c r="AN25" s="359"/>
      <c r="AO25" s="359"/>
      <c r="AP25" s="359"/>
      <c r="AQ25" s="359"/>
      <c r="AR25" s="359"/>
    </row>
    <row r="26" spans="1:44" s="363" customFormat="1" ht="21" customHeight="1">
      <c r="A26" s="335">
        <v>18</v>
      </c>
      <c r="B26" s="126">
        <v>2.4300000000000002</v>
      </c>
      <c r="C26" s="126">
        <v>21.53</v>
      </c>
      <c r="D26" s="90">
        <v>0</v>
      </c>
      <c r="E26" s="90">
        <v>0</v>
      </c>
      <c r="F26" s="91"/>
      <c r="G26" s="126">
        <v>0.88</v>
      </c>
      <c r="H26" s="130">
        <v>1914</v>
      </c>
      <c r="I26" s="193">
        <v>0</v>
      </c>
      <c r="J26" s="324"/>
      <c r="K26" s="132"/>
      <c r="L26" s="335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65"/>
      <c r="AG26" s="365"/>
      <c r="AH26" s="365"/>
      <c r="AI26" s="365"/>
      <c r="AJ26" s="365"/>
      <c r="AK26" s="365"/>
      <c r="AL26" s="365"/>
      <c r="AM26" s="365"/>
      <c r="AN26" s="362"/>
      <c r="AO26" s="362"/>
      <c r="AP26" s="362"/>
      <c r="AQ26" s="362"/>
      <c r="AR26" s="362"/>
    </row>
    <row r="27" spans="1:44" ht="21" customHeight="1">
      <c r="A27" s="334">
        <v>19</v>
      </c>
      <c r="B27" s="128">
        <v>2.5500000000000003</v>
      </c>
      <c r="C27" s="128">
        <v>21.650000000000002</v>
      </c>
      <c r="D27" s="97">
        <v>0</v>
      </c>
      <c r="E27" s="97">
        <v>0</v>
      </c>
      <c r="F27" s="85"/>
      <c r="G27" s="128">
        <v>3.12</v>
      </c>
      <c r="H27" s="129">
        <v>1947</v>
      </c>
      <c r="I27" s="166">
        <v>0</v>
      </c>
      <c r="J27" s="330"/>
      <c r="K27" s="192"/>
      <c r="L27" s="336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64"/>
      <c r="AG27" s="364"/>
      <c r="AH27" s="364"/>
      <c r="AI27" s="364"/>
      <c r="AJ27" s="364"/>
      <c r="AK27" s="364"/>
      <c r="AL27" s="364"/>
      <c r="AM27" s="364"/>
      <c r="AN27" s="359"/>
      <c r="AO27" s="359"/>
      <c r="AP27" s="359"/>
      <c r="AQ27" s="359"/>
      <c r="AR27" s="359"/>
    </row>
    <row r="28" spans="1:44" s="363" customFormat="1" ht="21" customHeight="1">
      <c r="A28" s="335">
        <v>20</v>
      </c>
      <c r="B28" s="126">
        <v>2.68</v>
      </c>
      <c r="C28" s="126">
        <v>21.78</v>
      </c>
      <c r="D28" s="90">
        <v>0</v>
      </c>
      <c r="E28" s="90">
        <v>0</v>
      </c>
      <c r="F28" s="91"/>
      <c r="G28" s="126">
        <v>1.64</v>
      </c>
      <c r="H28" s="127">
        <v>1994</v>
      </c>
      <c r="I28" s="193">
        <v>0</v>
      </c>
      <c r="J28" s="324"/>
      <c r="K28" s="132"/>
      <c r="L28" s="335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65"/>
      <c r="AG28" s="365"/>
      <c r="AH28" s="365"/>
      <c r="AI28" s="365"/>
      <c r="AJ28" s="365"/>
      <c r="AK28" s="365"/>
      <c r="AL28" s="365"/>
      <c r="AM28" s="365"/>
      <c r="AN28" s="362"/>
      <c r="AO28" s="362"/>
      <c r="AP28" s="362"/>
      <c r="AQ28" s="362"/>
      <c r="AR28" s="362"/>
    </row>
    <row r="29" spans="1:44" ht="21" customHeight="1">
      <c r="A29" s="334"/>
      <c r="B29" s="128"/>
      <c r="C29" s="128"/>
      <c r="D29" s="97"/>
      <c r="E29" s="97"/>
      <c r="F29" s="85"/>
      <c r="G29" s="128"/>
      <c r="H29" s="129"/>
      <c r="I29" s="166"/>
      <c r="J29" s="330"/>
      <c r="K29" s="192"/>
      <c r="L29" s="336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64"/>
      <c r="AG29" s="364"/>
      <c r="AH29" s="364"/>
      <c r="AI29" s="364"/>
      <c r="AJ29" s="364"/>
      <c r="AK29" s="364"/>
      <c r="AL29" s="364"/>
      <c r="AM29" s="364"/>
      <c r="AN29" s="359"/>
      <c r="AO29" s="359"/>
      <c r="AP29" s="359"/>
      <c r="AQ29" s="359"/>
      <c r="AR29" s="359"/>
    </row>
    <row r="30" spans="1:44" s="363" customFormat="1" ht="21" customHeight="1">
      <c r="A30" s="335">
        <v>21</v>
      </c>
      <c r="B30" s="126">
        <v>2.8000000000000003</v>
      </c>
      <c r="C30" s="126">
        <v>21.900000000000002</v>
      </c>
      <c r="D30" s="90">
        <v>0</v>
      </c>
      <c r="E30" s="90">
        <v>0</v>
      </c>
      <c r="F30" s="91"/>
      <c r="G30" s="126">
        <v>2.27</v>
      </c>
      <c r="H30" s="127">
        <v>1926</v>
      </c>
      <c r="I30" s="193">
        <v>0</v>
      </c>
      <c r="J30" s="324"/>
      <c r="K30" s="132"/>
      <c r="L30" s="335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65"/>
      <c r="AG30" s="365"/>
      <c r="AH30" s="365"/>
      <c r="AI30" s="365"/>
      <c r="AJ30" s="365"/>
      <c r="AK30" s="365"/>
      <c r="AL30" s="365"/>
      <c r="AM30" s="365"/>
      <c r="AN30" s="362"/>
      <c r="AO30" s="362"/>
      <c r="AP30" s="362"/>
      <c r="AQ30" s="362"/>
      <c r="AR30" s="362"/>
    </row>
    <row r="31" spans="1:44" ht="21" customHeight="1">
      <c r="A31" s="334">
        <v>22</v>
      </c>
      <c r="B31" s="128">
        <v>2.9200000000000004</v>
      </c>
      <c r="C31" s="128">
        <v>22.020000000000003</v>
      </c>
      <c r="D31" s="97">
        <v>0</v>
      </c>
      <c r="E31" s="97">
        <v>0</v>
      </c>
      <c r="F31" s="85"/>
      <c r="G31" s="128">
        <v>2.16</v>
      </c>
      <c r="H31" s="129">
        <v>2002</v>
      </c>
      <c r="I31" s="166">
        <v>0</v>
      </c>
      <c r="J31" s="330"/>
      <c r="K31" s="192"/>
      <c r="L31" s="336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64"/>
      <c r="AG31" s="364"/>
      <c r="AH31" s="364"/>
      <c r="AI31" s="364"/>
      <c r="AJ31" s="364"/>
      <c r="AK31" s="364"/>
      <c r="AL31" s="364"/>
      <c r="AM31" s="364"/>
      <c r="AN31" s="359"/>
      <c r="AO31" s="359"/>
      <c r="AP31" s="359"/>
      <c r="AQ31" s="359"/>
      <c r="AR31" s="359"/>
    </row>
    <row r="32" spans="1:44" s="363" customFormat="1" ht="21" customHeight="1">
      <c r="A32" s="335">
        <v>23</v>
      </c>
      <c r="B32" s="126">
        <v>3.0400000000000005</v>
      </c>
      <c r="C32" s="126">
        <v>22.14</v>
      </c>
      <c r="D32" s="90">
        <v>0</v>
      </c>
      <c r="E32" s="90">
        <v>0</v>
      </c>
      <c r="F32" s="91"/>
      <c r="G32" s="126">
        <v>1.56</v>
      </c>
      <c r="H32" s="127">
        <v>1962</v>
      </c>
      <c r="I32" s="193">
        <v>0</v>
      </c>
      <c r="J32" s="324"/>
      <c r="K32" s="132"/>
      <c r="L32" s="335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65"/>
      <c r="AG32" s="365"/>
      <c r="AH32" s="365"/>
      <c r="AI32" s="365"/>
      <c r="AJ32" s="365"/>
      <c r="AK32" s="365"/>
      <c r="AL32" s="365"/>
      <c r="AM32" s="365"/>
      <c r="AN32" s="362"/>
      <c r="AO32" s="362"/>
      <c r="AP32" s="362"/>
      <c r="AQ32" s="362"/>
      <c r="AR32" s="362"/>
    </row>
    <row r="33" spans="1:44" ht="21" customHeight="1">
      <c r="A33" s="334">
        <v>24</v>
      </c>
      <c r="B33" s="128">
        <v>3.1700000000000004</v>
      </c>
      <c r="C33" s="128">
        <v>22.270000000000003</v>
      </c>
      <c r="D33" s="97">
        <v>0</v>
      </c>
      <c r="E33" s="97">
        <v>0</v>
      </c>
      <c r="F33" s="85"/>
      <c r="G33" s="128">
        <v>3.74</v>
      </c>
      <c r="H33" s="129">
        <v>1962</v>
      </c>
      <c r="I33" s="166">
        <v>0</v>
      </c>
      <c r="J33" s="330"/>
      <c r="K33" s="192"/>
      <c r="L33" s="336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64"/>
      <c r="AG33" s="364"/>
      <c r="AH33" s="364"/>
      <c r="AI33" s="364"/>
      <c r="AJ33" s="364"/>
      <c r="AK33" s="364"/>
      <c r="AL33" s="364"/>
      <c r="AM33" s="364"/>
      <c r="AN33" s="359"/>
      <c r="AO33" s="359"/>
      <c r="AP33" s="359"/>
      <c r="AQ33" s="359"/>
      <c r="AR33" s="359"/>
    </row>
    <row r="34" spans="1:44" s="363" customFormat="1" ht="21" customHeight="1">
      <c r="A34" s="335">
        <v>25</v>
      </c>
      <c r="B34" s="126">
        <v>3.3000000000000003</v>
      </c>
      <c r="C34" s="126">
        <v>22.400000000000002</v>
      </c>
      <c r="D34" s="90">
        <v>0</v>
      </c>
      <c r="E34" s="90">
        <v>0</v>
      </c>
      <c r="F34" s="91"/>
      <c r="G34" s="126">
        <v>1.95</v>
      </c>
      <c r="H34" s="127">
        <v>1936</v>
      </c>
      <c r="I34" s="193">
        <v>0</v>
      </c>
      <c r="J34" s="324"/>
      <c r="K34" s="132"/>
      <c r="L34" s="335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65"/>
      <c r="AG34" s="365"/>
      <c r="AH34" s="365"/>
      <c r="AI34" s="365"/>
      <c r="AJ34" s="365"/>
      <c r="AK34" s="365"/>
      <c r="AL34" s="365"/>
      <c r="AM34" s="365"/>
      <c r="AN34" s="362"/>
      <c r="AO34" s="362"/>
      <c r="AP34" s="362"/>
      <c r="AQ34" s="362"/>
      <c r="AR34" s="362"/>
    </row>
    <row r="35" spans="1:44" ht="21" customHeight="1">
      <c r="A35" s="334"/>
      <c r="B35" s="128"/>
      <c r="C35" s="128"/>
      <c r="D35" s="97"/>
      <c r="E35" s="97"/>
      <c r="F35" s="85"/>
      <c r="G35" s="128"/>
      <c r="H35" s="129"/>
      <c r="I35" s="166"/>
      <c r="J35" s="330"/>
      <c r="K35" s="192"/>
      <c r="L35" s="336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64"/>
      <c r="AG35" s="364"/>
      <c r="AH35" s="364"/>
      <c r="AI35" s="364"/>
      <c r="AJ35" s="364"/>
      <c r="AK35" s="364"/>
      <c r="AL35" s="364"/>
      <c r="AM35" s="364"/>
      <c r="AN35" s="359"/>
      <c r="AO35" s="359"/>
      <c r="AP35" s="359"/>
      <c r="AQ35" s="359"/>
      <c r="AR35" s="359"/>
    </row>
    <row r="36" spans="1:44" s="363" customFormat="1" ht="21" customHeight="1">
      <c r="A36" s="335">
        <v>26</v>
      </c>
      <c r="B36" s="126">
        <v>3.4200000000000004</v>
      </c>
      <c r="C36" s="126">
        <v>22.520000000000003</v>
      </c>
      <c r="D36" s="90">
        <v>0</v>
      </c>
      <c r="E36" s="90">
        <v>0</v>
      </c>
      <c r="F36" s="91"/>
      <c r="G36" s="126">
        <v>2.08</v>
      </c>
      <c r="H36" s="127">
        <v>2013</v>
      </c>
      <c r="I36" s="193">
        <v>0</v>
      </c>
      <c r="J36" s="324"/>
      <c r="K36" s="132"/>
      <c r="L36" s="335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65"/>
      <c r="AG36" s="365"/>
      <c r="AH36" s="365"/>
      <c r="AI36" s="365"/>
      <c r="AJ36" s="365"/>
      <c r="AK36" s="365"/>
      <c r="AL36" s="365"/>
      <c r="AM36" s="365"/>
      <c r="AN36" s="362"/>
      <c r="AO36" s="362"/>
      <c r="AP36" s="362"/>
      <c r="AQ36" s="362"/>
      <c r="AR36" s="362"/>
    </row>
    <row r="37" spans="1:44" ht="21" customHeight="1">
      <c r="A37" s="334">
        <v>27</v>
      </c>
      <c r="B37" s="128">
        <v>3.5400000000000005</v>
      </c>
      <c r="C37" s="128">
        <v>22.64</v>
      </c>
      <c r="D37" s="97">
        <v>0</v>
      </c>
      <c r="E37" s="97">
        <v>0</v>
      </c>
      <c r="F37" s="85"/>
      <c r="G37" s="128">
        <v>1.56</v>
      </c>
      <c r="H37" s="129">
        <v>1982</v>
      </c>
      <c r="I37" s="166">
        <v>0</v>
      </c>
      <c r="J37" s="330"/>
      <c r="K37" s="192"/>
      <c r="L37" s="336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64"/>
      <c r="AG37" s="364"/>
      <c r="AH37" s="364"/>
      <c r="AI37" s="364"/>
      <c r="AJ37" s="364"/>
      <c r="AK37" s="364"/>
      <c r="AL37" s="364"/>
      <c r="AM37" s="364"/>
      <c r="AN37" s="359"/>
      <c r="AO37" s="359"/>
      <c r="AP37" s="359"/>
      <c r="AQ37" s="359"/>
      <c r="AR37" s="359"/>
    </row>
    <row r="38" spans="1:44" s="363" customFormat="1" ht="21" customHeight="1">
      <c r="A38" s="335">
        <v>28</v>
      </c>
      <c r="B38" s="126">
        <v>3.6700000000000004</v>
      </c>
      <c r="C38" s="126">
        <v>22.770000000000003</v>
      </c>
      <c r="D38" s="90">
        <v>0</v>
      </c>
      <c r="E38" s="90">
        <v>0</v>
      </c>
      <c r="F38" s="91"/>
      <c r="G38" s="126">
        <v>2.0499999999999998</v>
      </c>
      <c r="H38" s="127">
        <v>1960</v>
      </c>
      <c r="I38" s="193">
        <v>0</v>
      </c>
      <c r="J38" s="324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65"/>
      <c r="AG38" s="365"/>
      <c r="AH38" s="365"/>
      <c r="AI38" s="365"/>
      <c r="AJ38" s="365"/>
      <c r="AK38" s="365"/>
      <c r="AL38" s="365"/>
      <c r="AM38" s="365"/>
      <c r="AN38" s="362"/>
      <c r="AO38" s="362"/>
      <c r="AP38" s="362"/>
      <c r="AQ38" s="362"/>
      <c r="AR38" s="362"/>
    </row>
    <row r="39" spans="1:44" ht="21" customHeight="1">
      <c r="A39" s="334">
        <v>29</v>
      </c>
      <c r="B39" s="128">
        <v>3.7900000000000005</v>
      </c>
      <c r="C39" s="128">
        <v>22.89</v>
      </c>
      <c r="D39" s="97">
        <v>0</v>
      </c>
      <c r="E39" s="97">
        <v>0</v>
      </c>
      <c r="F39" s="85"/>
      <c r="G39" s="128">
        <v>0.75</v>
      </c>
      <c r="H39" s="129">
        <v>1941</v>
      </c>
      <c r="I39" s="166">
        <v>0</v>
      </c>
      <c r="J39" s="330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64"/>
      <c r="AG39" s="364"/>
      <c r="AH39" s="364"/>
      <c r="AI39" s="364"/>
      <c r="AJ39" s="364"/>
      <c r="AK39" s="364"/>
      <c r="AL39" s="364"/>
      <c r="AM39" s="364"/>
      <c r="AN39" s="359"/>
      <c r="AO39" s="359"/>
      <c r="AP39" s="359"/>
      <c r="AQ39" s="359"/>
      <c r="AR39" s="359"/>
    </row>
    <row r="40" spans="1:44" s="363" customFormat="1" ht="21" customHeight="1">
      <c r="A40" s="335">
        <v>30</v>
      </c>
      <c r="B40" s="126">
        <v>3.9200000000000004</v>
      </c>
      <c r="C40" s="126">
        <v>23.020000000000003</v>
      </c>
      <c r="D40" s="90">
        <v>0</v>
      </c>
      <c r="E40" s="90">
        <v>0</v>
      </c>
      <c r="F40" s="91"/>
      <c r="G40" s="126">
        <v>3.1</v>
      </c>
      <c r="H40" s="127">
        <v>1941</v>
      </c>
      <c r="I40" s="193">
        <v>0</v>
      </c>
      <c r="J40" s="332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65"/>
      <c r="AG40" s="365"/>
      <c r="AH40" s="365"/>
      <c r="AI40" s="365"/>
      <c r="AJ40" s="365"/>
      <c r="AK40" s="365"/>
      <c r="AL40" s="365"/>
      <c r="AM40" s="365"/>
      <c r="AN40" s="362"/>
      <c r="AO40" s="362"/>
      <c r="AP40" s="362"/>
      <c r="AQ40" s="362"/>
      <c r="AR40" s="362"/>
    </row>
    <row r="41" spans="1:44" ht="21" customHeight="1">
      <c r="A41" s="334"/>
      <c r="B41" s="128"/>
      <c r="C41" s="128"/>
      <c r="D41" s="97"/>
      <c r="E41" s="97"/>
      <c r="F41" s="85"/>
      <c r="G41" s="128"/>
      <c r="H41" s="129"/>
      <c r="I41" s="166"/>
      <c r="J41" s="331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64"/>
      <c r="AG41" s="364"/>
      <c r="AH41" s="364"/>
      <c r="AI41" s="364"/>
      <c r="AJ41" s="364"/>
      <c r="AK41" s="364"/>
      <c r="AL41" s="364"/>
      <c r="AM41" s="364"/>
      <c r="AN41" s="359"/>
      <c r="AO41" s="359"/>
      <c r="AP41" s="359"/>
      <c r="AQ41" s="359"/>
      <c r="AR41" s="359"/>
    </row>
    <row r="42" spans="1:44" s="363" customFormat="1" ht="21" customHeight="1">
      <c r="A42" s="335">
        <v>31</v>
      </c>
      <c r="B42" s="126">
        <v>4.0500000000000007</v>
      </c>
      <c r="C42" s="126">
        <v>23.150000000000002</v>
      </c>
      <c r="D42" s="90">
        <v>0</v>
      </c>
      <c r="E42" s="90">
        <v>0</v>
      </c>
      <c r="F42" s="91"/>
      <c r="G42" s="126">
        <v>2.4900000000000002</v>
      </c>
      <c r="H42" s="127">
        <v>1941</v>
      </c>
      <c r="I42" s="193">
        <v>0</v>
      </c>
      <c r="J42" s="332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65"/>
      <c r="AG42" s="365"/>
      <c r="AH42" s="365"/>
      <c r="AI42" s="365"/>
      <c r="AJ42" s="365"/>
      <c r="AK42" s="365"/>
      <c r="AL42" s="365"/>
      <c r="AM42" s="365"/>
      <c r="AN42" s="362"/>
      <c r="AO42" s="362"/>
      <c r="AP42" s="362"/>
      <c r="AQ42" s="362"/>
      <c r="AR42" s="362"/>
    </row>
    <row r="43" spans="1:44" ht="21" customHeight="1">
      <c r="A43" s="334"/>
      <c r="B43" s="85"/>
      <c r="C43" s="85"/>
      <c r="D43" s="85"/>
      <c r="E43" s="85"/>
      <c r="F43" s="85"/>
      <c r="G43" s="85"/>
      <c r="H43" s="46"/>
      <c r="I43" s="166"/>
      <c r="J43" s="331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64"/>
      <c r="AG43" s="364"/>
      <c r="AH43" s="364"/>
      <c r="AI43" s="364"/>
      <c r="AJ43" s="364"/>
      <c r="AK43" s="364"/>
      <c r="AL43" s="364"/>
      <c r="AM43" s="364"/>
      <c r="AN43" s="359"/>
      <c r="AO43" s="359"/>
      <c r="AP43" s="359"/>
      <c r="AQ43" s="359"/>
      <c r="AR43" s="359"/>
    </row>
    <row r="44" spans="1:44" s="363" customFormat="1" ht="21" customHeight="1">
      <c r="A44" s="335"/>
      <c r="B44" s="335"/>
      <c r="C44" s="335"/>
      <c r="D44" s="335"/>
      <c r="E44" s="335"/>
      <c r="F44" s="335"/>
      <c r="G44" s="91"/>
      <c r="H44" s="335" t="s">
        <v>91</v>
      </c>
      <c r="I44" s="193"/>
      <c r="J44" s="237" t="s">
        <v>92</v>
      </c>
      <c r="K44" s="335"/>
      <c r="L44" s="335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65"/>
      <c r="AG44" s="365"/>
      <c r="AH44" s="365"/>
      <c r="AI44" s="365"/>
      <c r="AJ44" s="365"/>
      <c r="AK44" s="365"/>
      <c r="AL44" s="365"/>
      <c r="AM44" s="365"/>
      <c r="AN44" s="362"/>
      <c r="AO44" s="362"/>
      <c r="AP44" s="362"/>
      <c r="AQ44" s="362"/>
      <c r="AR44" s="362"/>
    </row>
    <row r="45" spans="1:44" ht="21" customHeight="1">
      <c r="A45" s="334"/>
      <c r="B45" s="334"/>
      <c r="C45" s="334"/>
      <c r="D45" s="334"/>
      <c r="E45" s="334"/>
      <c r="F45" s="334"/>
      <c r="G45" s="85"/>
      <c r="H45" s="334" t="s">
        <v>4</v>
      </c>
      <c r="I45" s="334"/>
      <c r="J45" s="334" t="s">
        <v>4</v>
      </c>
      <c r="K45" s="334"/>
      <c r="L45" s="336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64"/>
      <c r="AG45" s="364"/>
      <c r="AH45" s="364"/>
      <c r="AI45" s="364"/>
      <c r="AJ45" s="364"/>
      <c r="AK45" s="364"/>
      <c r="AL45" s="364"/>
      <c r="AM45" s="364"/>
      <c r="AN45" s="359"/>
      <c r="AO45" s="359"/>
      <c r="AP45" s="359"/>
      <c r="AQ45" s="359"/>
      <c r="AR45" s="359"/>
    </row>
    <row r="46" spans="1:44" s="363" customFormat="1" ht="21" customHeight="1">
      <c r="A46" s="335"/>
      <c r="B46" s="335"/>
      <c r="C46" s="335"/>
      <c r="D46" s="335"/>
      <c r="E46" s="335"/>
      <c r="F46" s="335"/>
      <c r="G46" s="91"/>
      <c r="H46" s="335" t="s">
        <v>5</v>
      </c>
      <c r="I46" s="335">
        <v>4.05</v>
      </c>
      <c r="J46" s="335" t="s">
        <v>5</v>
      </c>
      <c r="K46" s="193">
        <v>0</v>
      </c>
      <c r="L46" s="335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65"/>
      <c r="AG46" s="365"/>
      <c r="AH46" s="365"/>
      <c r="AI46" s="365"/>
      <c r="AJ46" s="365"/>
      <c r="AK46" s="365"/>
      <c r="AL46" s="365"/>
      <c r="AM46" s="365"/>
      <c r="AN46" s="362"/>
      <c r="AO46" s="362"/>
      <c r="AP46" s="362"/>
      <c r="AQ46" s="362"/>
      <c r="AR46" s="362"/>
    </row>
    <row r="47" spans="1:44" ht="21" customHeight="1">
      <c r="A47" s="334"/>
      <c r="B47" s="334"/>
      <c r="C47" s="334"/>
      <c r="D47" s="334"/>
      <c r="E47" s="334"/>
      <c r="F47" s="334"/>
      <c r="G47" s="85"/>
      <c r="H47" s="334" t="s">
        <v>90</v>
      </c>
      <c r="I47" s="85">
        <v>23.15</v>
      </c>
      <c r="J47" s="334" t="s">
        <v>88</v>
      </c>
      <c r="K47" s="166">
        <v>0</v>
      </c>
      <c r="L47" s="336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64"/>
      <c r="AG47" s="364"/>
      <c r="AH47" s="364"/>
      <c r="AI47" s="364"/>
      <c r="AJ47" s="364"/>
      <c r="AK47" s="364"/>
      <c r="AL47" s="364"/>
      <c r="AM47" s="364"/>
      <c r="AN47" s="359"/>
      <c r="AO47" s="359"/>
      <c r="AP47" s="359"/>
      <c r="AQ47" s="359"/>
      <c r="AR47" s="359"/>
    </row>
    <row r="48" spans="1:44" s="363" customFormat="1" ht="21" customHeight="1">
      <c r="A48" s="335"/>
      <c r="B48" s="335"/>
      <c r="C48" s="335"/>
      <c r="D48" s="335"/>
      <c r="E48" s="335"/>
      <c r="F48" s="335"/>
      <c r="G48" s="91"/>
      <c r="H48" s="335" t="s">
        <v>89</v>
      </c>
      <c r="I48" s="91">
        <v>12.5</v>
      </c>
      <c r="J48" s="335" t="s">
        <v>90</v>
      </c>
      <c r="K48" s="193">
        <v>36.799999999999997</v>
      </c>
      <c r="L48" s="335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65"/>
      <c r="AG48" s="365"/>
      <c r="AH48" s="365"/>
      <c r="AI48" s="365"/>
      <c r="AJ48" s="365"/>
      <c r="AK48" s="365"/>
      <c r="AL48" s="365"/>
      <c r="AM48" s="365"/>
      <c r="AN48" s="362"/>
      <c r="AO48" s="362"/>
      <c r="AP48" s="362"/>
      <c r="AQ48" s="362"/>
      <c r="AR48" s="362"/>
    </row>
    <row r="49" spans="1:44" ht="21" customHeight="1">
      <c r="A49" s="334"/>
      <c r="B49" s="334"/>
      <c r="C49" s="334"/>
      <c r="D49" s="334"/>
      <c r="E49" s="334"/>
      <c r="F49" s="334"/>
      <c r="G49" s="85"/>
      <c r="H49" s="334" t="s">
        <v>4</v>
      </c>
      <c r="I49" s="85"/>
      <c r="J49" s="334" t="s">
        <v>4</v>
      </c>
      <c r="K49" s="166"/>
      <c r="L49" s="336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64"/>
      <c r="AG49" s="364"/>
      <c r="AH49" s="364"/>
      <c r="AI49" s="364"/>
      <c r="AJ49" s="364"/>
      <c r="AK49" s="364"/>
      <c r="AL49" s="364"/>
      <c r="AM49" s="364"/>
      <c r="AN49" s="359"/>
      <c r="AO49" s="359"/>
      <c r="AP49" s="359"/>
      <c r="AQ49" s="359"/>
      <c r="AR49" s="359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64"/>
      <c r="AG50" s="364"/>
      <c r="AH50" s="364"/>
      <c r="AI50" s="364"/>
      <c r="AJ50" s="364"/>
      <c r="AK50" s="364"/>
      <c r="AL50" s="364"/>
      <c r="AM50" s="364"/>
      <c r="AN50" s="359"/>
      <c r="AO50" s="359"/>
      <c r="AP50" s="359"/>
      <c r="AQ50" s="359"/>
      <c r="AR50" s="359"/>
    </row>
    <row r="51" spans="1:44" ht="21" customHeight="1">
      <c r="A51" s="336"/>
      <c r="B51" s="336"/>
      <c r="C51" s="336"/>
      <c r="D51" s="336"/>
      <c r="E51" s="336"/>
      <c r="F51" s="131"/>
      <c r="G51" s="336"/>
      <c r="H51" s="195"/>
      <c r="I51" s="336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64"/>
      <c r="AG51" s="364"/>
      <c r="AH51" s="364"/>
      <c r="AI51" s="364"/>
      <c r="AJ51" s="364"/>
      <c r="AK51" s="364"/>
      <c r="AL51" s="364"/>
      <c r="AM51" s="364"/>
      <c r="AN51" s="359"/>
      <c r="AO51" s="359"/>
      <c r="AP51" s="359"/>
      <c r="AQ51" s="359"/>
      <c r="AR51" s="359"/>
    </row>
    <row r="52" spans="1:44" ht="21" customHeight="1">
      <c r="A52" s="336"/>
      <c r="B52" s="336"/>
      <c r="C52" s="336"/>
      <c r="D52" s="336"/>
      <c r="E52" s="336"/>
      <c r="F52" s="131"/>
      <c r="G52" s="336"/>
      <c r="H52" s="195"/>
      <c r="I52" s="336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64"/>
      <c r="AG52" s="364"/>
      <c r="AH52" s="364"/>
      <c r="AI52" s="364"/>
      <c r="AJ52" s="364"/>
      <c r="AK52" s="364"/>
      <c r="AL52" s="364"/>
      <c r="AM52" s="364"/>
      <c r="AN52" s="359"/>
      <c r="AO52" s="359"/>
      <c r="AP52" s="359"/>
      <c r="AQ52" s="359"/>
      <c r="AR52" s="359"/>
    </row>
    <row r="53" spans="1:44" ht="21" customHeight="1">
      <c r="A53" s="336"/>
      <c r="B53" s="336"/>
      <c r="C53" s="336"/>
      <c r="D53" s="336"/>
      <c r="E53" s="336"/>
      <c r="F53" s="131"/>
      <c r="G53" s="336"/>
      <c r="H53" s="195"/>
      <c r="I53" s="336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64"/>
      <c r="AG53" s="364"/>
      <c r="AH53" s="364"/>
      <c r="AI53" s="364"/>
      <c r="AJ53" s="364"/>
      <c r="AK53" s="364"/>
      <c r="AL53" s="364"/>
      <c r="AM53" s="364"/>
      <c r="AN53" s="359"/>
      <c r="AO53" s="359"/>
      <c r="AP53" s="359"/>
      <c r="AQ53" s="359"/>
      <c r="AR53" s="359"/>
    </row>
    <row r="54" spans="1:44" ht="21" customHeight="1">
      <c r="A54" s="336"/>
      <c r="B54" s="336"/>
      <c r="C54" s="336"/>
      <c r="D54" s="336"/>
      <c r="E54" s="336"/>
      <c r="F54" s="131"/>
      <c r="G54" s="336"/>
      <c r="H54" s="195"/>
      <c r="I54" s="336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64"/>
      <c r="AG54" s="364"/>
      <c r="AH54" s="364"/>
      <c r="AI54" s="364"/>
      <c r="AJ54" s="364"/>
      <c r="AK54" s="364"/>
      <c r="AL54" s="364"/>
      <c r="AM54" s="364"/>
      <c r="AN54" s="359"/>
      <c r="AO54" s="359"/>
      <c r="AP54" s="359"/>
      <c r="AQ54" s="359"/>
      <c r="AR54" s="359"/>
    </row>
    <row r="55" spans="1:44" ht="21" customHeight="1">
      <c r="A55" s="336"/>
      <c r="B55" s="336"/>
      <c r="C55" s="336"/>
      <c r="D55" s="336"/>
      <c r="E55" s="336"/>
      <c r="F55" s="131"/>
      <c r="G55" s="336"/>
      <c r="H55" s="195"/>
      <c r="I55" s="336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64"/>
      <c r="AG55" s="364"/>
      <c r="AH55" s="364"/>
      <c r="AI55" s="364"/>
      <c r="AJ55" s="364"/>
      <c r="AK55" s="364"/>
      <c r="AL55" s="364"/>
      <c r="AM55" s="364"/>
      <c r="AN55" s="359"/>
      <c r="AO55" s="359"/>
      <c r="AP55" s="359"/>
      <c r="AQ55" s="359"/>
      <c r="AR55" s="359"/>
    </row>
    <row r="56" spans="1:44" ht="21" customHeight="1">
      <c r="A56" s="336"/>
      <c r="B56" s="336"/>
      <c r="C56" s="336"/>
      <c r="D56" s="336"/>
      <c r="E56" s="336"/>
      <c r="F56" s="131"/>
      <c r="G56" s="336"/>
      <c r="H56" s="195"/>
      <c r="I56" s="336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64"/>
      <c r="AG56" s="364"/>
      <c r="AH56" s="364"/>
      <c r="AI56" s="364"/>
      <c r="AJ56" s="364"/>
      <c r="AK56" s="364"/>
      <c r="AL56" s="364"/>
      <c r="AM56" s="364"/>
      <c r="AN56" s="359"/>
      <c r="AO56" s="359"/>
      <c r="AP56" s="359"/>
      <c r="AQ56" s="359"/>
      <c r="AR56" s="359"/>
    </row>
    <row r="57" spans="1:44" ht="21" customHeight="1">
      <c r="A57" s="336"/>
      <c r="B57" s="336"/>
      <c r="C57" s="336"/>
      <c r="D57" s="336"/>
      <c r="E57" s="336"/>
      <c r="F57" s="131"/>
      <c r="G57" s="336"/>
      <c r="H57" s="195"/>
      <c r="I57" s="336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64"/>
      <c r="AG57" s="364"/>
      <c r="AH57" s="364"/>
      <c r="AI57" s="364"/>
      <c r="AJ57" s="364"/>
      <c r="AK57" s="364"/>
      <c r="AL57" s="364"/>
      <c r="AM57" s="364"/>
      <c r="AN57" s="359"/>
      <c r="AO57" s="359"/>
      <c r="AP57" s="359"/>
      <c r="AQ57" s="359"/>
      <c r="AR57" s="359"/>
    </row>
    <row r="58" spans="1:44" ht="21" customHeight="1">
      <c r="A58" s="336"/>
      <c r="B58" s="336"/>
      <c r="C58" s="336"/>
      <c r="D58" s="336"/>
      <c r="E58" s="336"/>
      <c r="F58" s="131"/>
      <c r="G58" s="336"/>
      <c r="H58" s="195"/>
      <c r="I58" s="336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64"/>
      <c r="AG58" s="364"/>
      <c r="AH58" s="364"/>
      <c r="AI58" s="364"/>
      <c r="AJ58" s="364"/>
      <c r="AK58" s="364"/>
      <c r="AL58" s="364"/>
      <c r="AM58" s="364"/>
      <c r="AN58" s="359"/>
      <c r="AO58" s="359"/>
      <c r="AP58" s="359"/>
      <c r="AQ58" s="359"/>
      <c r="AR58" s="359"/>
    </row>
    <row r="59" spans="1:44" ht="21" customHeight="1">
      <c r="A59" s="336"/>
      <c r="B59" s="336"/>
      <c r="C59" s="336"/>
      <c r="D59" s="336"/>
      <c r="E59" s="336"/>
      <c r="F59" s="131"/>
      <c r="G59" s="336"/>
      <c r="H59" s="195"/>
      <c r="I59" s="336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64"/>
      <c r="AG59" s="364"/>
      <c r="AH59" s="364"/>
      <c r="AI59" s="364"/>
      <c r="AJ59" s="364"/>
      <c r="AK59" s="364"/>
      <c r="AL59" s="364"/>
      <c r="AM59" s="364"/>
      <c r="AN59" s="359"/>
      <c r="AO59" s="359"/>
      <c r="AP59" s="359"/>
      <c r="AQ59" s="359"/>
      <c r="AR59" s="359"/>
    </row>
    <row r="60" spans="1:44" ht="21" customHeight="1">
      <c r="A60" s="336"/>
      <c r="B60" s="336"/>
      <c r="C60" s="336"/>
      <c r="D60" s="336"/>
      <c r="E60" s="336"/>
      <c r="F60" s="131"/>
      <c r="G60" s="336"/>
      <c r="H60" s="195"/>
      <c r="I60" s="336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64"/>
      <c r="AG60" s="364"/>
      <c r="AH60" s="364"/>
      <c r="AI60" s="364"/>
      <c r="AJ60" s="364"/>
      <c r="AK60" s="364"/>
      <c r="AL60" s="364"/>
      <c r="AM60" s="364"/>
      <c r="AN60" s="359"/>
      <c r="AO60" s="359"/>
      <c r="AP60" s="359"/>
      <c r="AQ60" s="359"/>
      <c r="AR60" s="359"/>
    </row>
    <row r="61" spans="1:44" ht="21" customHeight="1">
      <c r="A61" s="336"/>
      <c r="B61" s="336"/>
      <c r="C61" s="336"/>
      <c r="D61" s="336"/>
      <c r="E61" s="336"/>
      <c r="F61" s="131"/>
      <c r="G61" s="336"/>
      <c r="H61" s="195"/>
      <c r="I61" s="336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64"/>
      <c r="AG61" s="364"/>
      <c r="AH61" s="364"/>
      <c r="AI61" s="364"/>
      <c r="AJ61" s="364"/>
      <c r="AK61" s="364"/>
      <c r="AL61" s="364"/>
      <c r="AM61" s="364"/>
      <c r="AN61" s="359"/>
      <c r="AO61" s="359"/>
      <c r="AP61" s="359"/>
      <c r="AQ61" s="359"/>
      <c r="AR61" s="359"/>
    </row>
    <row r="62" spans="1:44" ht="21" customHeight="1">
      <c r="A62" s="336"/>
      <c r="B62" s="336"/>
      <c r="C62" s="336"/>
      <c r="D62" s="336"/>
      <c r="E62" s="336"/>
      <c r="F62" s="131"/>
      <c r="G62" s="336"/>
      <c r="H62" s="195"/>
      <c r="I62" s="336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64"/>
      <c r="AG62" s="364"/>
      <c r="AH62" s="364"/>
      <c r="AI62" s="364"/>
      <c r="AJ62" s="364"/>
      <c r="AK62" s="364"/>
      <c r="AL62" s="364"/>
      <c r="AM62" s="364"/>
      <c r="AN62" s="359"/>
      <c r="AO62" s="359"/>
      <c r="AP62" s="359"/>
      <c r="AQ62" s="359"/>
      <c r="AR62" s="359"/>
    </row>
    <row r="63" spans="1:44" ht="21" customHeight="1">
      <c r="A63" s="336"/>
      <c r="B63" s="336"/>
      <c r="C63" s="336"/>
      <c r="D63" s="336"/>
      <c r="E63" s="336"/>
      <c r="F63" s="131"/>
      <c r="G63" s="336"/>
      <c r="H63" s="195"/>
      <c r="I63" s="336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64"/>
      <c r="AG63" s="364"/>
      <c r="AH63" s="364"/>
      <c r="AI63" s="364"/>
      <c r="AJ63" s="364"/>
      <c r="AK63" s="364"/>
      <c r="AL63" s="364"/>
      <c r="AM63" s="364"/>
      <c r="AN63" s="359"/>
      <c r="AO63" s="359"/>
      <c r="AP63" s="359"/>
      <c r="AQ63" s="359"/>
      <c r="AR63" s="359"/>
    </row>
    <row r="64" spans="1:44" ht="21" customHeight="1">
      <c r="A64" s="336"/>
      <c r="B64" s="336"/>
      <c r="C64" s="336"/>
      <c r="D64" s="336"/>
      <c r="E64" s="336"/>
      <c r="F64" s="131"/>
      <c r="G64" s="336"/>
      <c r="H64" s="195"/>
      <c r="I64" s="336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64"/>
      <c r="AG64" s="364"/>
      <c r="AH64" s="364"/>
      <c r="AI64" s="364"/>
      <c r="AJ64" s="364"/>
      <c r="AK64" s="364"/>
      <c r="AL64" s="364"/>
      <c r="AM64" s="364"/>
      <c r="AN64" s="359"/>
      <c r="AO64" s="359"/>
      <c r="AP64" s="359"/>
      <c r="AQ64" s="359"/>
      <c r="AR64" s="359"/>
    </row>
    <row r="65" spans="1:44" ht="21" customHeight="1">
      <c r="A65" s="336"/>
      <c r="B65" s="336"/>
      <c r="C65" s="336"/>
      <c r="D65" s="336"/>
      <c r="E65" s="336"/>
      <c r="F65" s="131"/>
      <c r="G65" s="336"/>
      <c r="H65" s="195"/>
      <c r="I65" s="336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64"/>
      <c r="AG65" s="364"/>
      <c r="AH65" s="364"/>
      <c r="AI65" s="364"/>
      <c r="AJ65" s="364"/>
      <c r="AK65" s="364"/>
      <c r="AL65" s="364"/>
      <c r="AM65" s="364"/>
      <c r="AN65" s="359"/>
      <c r="AO65" s="359"/>
      <c r="AP65" s="359"/>
      <c r="AQ65" s="359"/>
      <c r="AR65" s="359"/>
    </row>
    <row r="66" spans="1:44" ht="21" customHeight="1">
      <c r="A66" s="336"/>
      <c r="B66" s="336"/>
      <c r="C66" s="336"/>
      <c r="D66" s="336"/>
      <c r="E66" s="336"/>
      <c r="F66" s="131"/>
      <c r="G66" s="336"/>
      <c r="H66" s="195"/>
      <c r="I66" s="336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64"/>
      <c r="AG66" s="364"/>
      <c r="AH66" s="364"/>
      <c r="AI66" s="364"/>
      <c r="AJ66" s="364"/>
      <c r="AK66" s="364"/>
      <c r="AL66" s="364"/>
      <c r="AM66" s="364"/>
      <c r="AN66" s="359"/>
      <c r="AO66" s="359"/>
      <c r="AP66" s="359"/>
      <c r="AQ66" s="359"/>
      <c r="AR66" s="359"/>
    </row>
    <row r="67" spans="1:44" ht="21" customHeight="1">
      <c r="A67" s="336"/>
      <c r="B67" s="336"/>
      <c r="C67" s="336"/>
      <c r="D67" s="336"/>
      <c r="E67" s="336"/>
      <c r="F67" s="131"/>
      <c r="G67" s="336"/>
      <c r="H67" s="195"/>
      <c r="I67" s="336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64"/>
      <c r="AG67" s="364"/>
      <c r="AH67" s="364"/>
      <c r="AI67" s="364"/>
      <c r="AJ67" s="364"/>
      <c r="AK67" s="364"/>
      <c r="AL67" s="364"/>
      <c r="AM67" s="364"/>
      <c r="AN67" s="359"/>
      <c r="AO67" s="359"/>
      <c r="AP67" s="359"/>
      <c r="AQ67" s="359"/>
      <c r="AR67" s="359"/>
    </row>
    <row r="68" spans="1:44" ht="21" customHeight="1">
      <c r="A68" s="336"/>
      <c r="B68" s="336"/>
      <c r="C68" s="336"/>
      <c r="D68" s="336"/>
      <c r="E68" s="336"/>
      <c r="F68" s="131"/>
      <c r="G68" s="336"/>
      <c r="H68" s="195"/>
      <c r="I68" s="336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64"/>
      <c r="AG68" s="364"/>
      <c r="AH68" s="364"/>
      <c r="AI68" s="364"/>
      <c r="AJ68" s="364"/>
      <c r="AK68" s="364"/>
      <c r="AL68" s="364"/>
      <c r="AM68" s="364"/>
      <c r="AN68" s="359"/>
      <c r="AO68" s="359"/>
      <c r="AP68" s="359"/>
      <c r="AQ68" s="359"/>
      <c r="AR68" s="359"/>
    </row>
    <row r="69" spans="1:44" ht="21" customHeight="1">
      <c r="A69" s="336"/>
      <c r="B69" s="336"/>
      <c r="C69" s="336"/>
      <c r="D69" s="336"/>
      <c r="E69" s="336"/>
      <c r="F69" s="131"/>
      <c r="G69" s="336"/>
      <c r="H69" s="195"/>
      <c r="I69" s="336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64"/>
      <c r="AG69" s="364"/>
      <c r="AH69" s="364"/>
      <c r="AI69" s="364"/>
      <c r="AJ69" s="364"/>
      <c r="AK69" s="364"/>
      <c r="AL69" s="364"/>
      <c r="AM69" s="364"/>
      <c r="AN69" s="359"/>
      <c r="AO69" s="359"/>
      <c r="AP69" s="359"/>
      <c r="AQ69" s="359"/>
      <c r="AR69" s="359"/>
    </row>
    <row r="70" spans="1:44" ht="21" customHeight="1">
      <c r="A70" s="336"/>
      <c r="B70" s="336"/>
      <c r="C70" s="336"/>
      <c r="D70" s="336"/>
      <c r="E70" s="336"/>
      <c r="F70" s="131"/>
      <c r="G70" s="336"/>
      <c r="H70" s="195"/>
      <c r="I70" s="336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64"/>
      <c r="AG70" s="364"/>
      <c r="AH70" s="364"/>
      <c r="AI70" s="364"/>
      <c r="AJ70" s="364"/>
      <c r="AK70" s="364"/>
      <c r="AL70" s="364"/>
      <c r="AM70" s="364"/>
      <c r="AN70" s="359"/>
      <c r="AO70" s="359"/>
      <c r="AP70" s="359"/>
      <c r="AQ70" s="359"/>
      <c r="AR70" s="359"/>
    </row>
    <row r="71" spans="1:44" ht="21" customHeight="1">
      <c r="A71" s="336"/>
      <c r="B71" s="336"/>
      <c r="C71" s="336"/>
      <c r="D71" s="336"/>
      <c r="E71" s="336"/>
      <c r="F71" s="131"/>
      <c r="G71" s="336"/>
      <c r="H71" s="195"/>
      <c r="I71" s="336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64"/>
      <c r="AG71" s="364"/>
      <c r="AH71" s="364"/>
      <c r="AI71" s="364"/>
      <c r="AJ71" s="364"/>
      <c r="AK71" s="364"/>
      <c r="AL71" s="364"/>
      <c r="AM71" s="364"/>
      <c r="AN71" s="359"/>
      <c r="AO71" s="359"/>
      <c r="AP71" s="359"/>
      <c r="AQ71" s="359"/>
      <c r="AR71" s="359"/>
    </row>
    <row r="72" spans="1:44" ht="21" customHeight="1">
      <c r="A72" s="336"/>
      <c r="B72" s="336"/>
      <c r="C72" s="336"/>
      <c r="D72" s="336"/>
      <c r="E72" s="336"/>
      <c r="F72" s="131"/>
      <c r="G72" s="336"/>
      <c r="H72" s="195"/>
      <c r="I72" s="336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64"/>
      <c r="AG72" s="364"/>
      <c r="AH72" s="364"/>
      <c r="AI72" s="364"/>
      <c r="AJ72" s="364"/>
      <c r="AK72" s="364"/>
      <c r="AL72" s="364"/>
      <c r="AM72" s="364"/>
      <c r="AN72" s="359"/>
      <c r="AO72" s="359"/>
      <c r="AP72" s="359"/>
      <c r="AQ72" s="359"/>
      <c r="AR72" s="359"/>
    </row>
    <row r="73" spans="1:44" ht="21" customHeight="1">
      <c r="A73" s="336"/>
      <c r="B73" s="336"/>
      <c r="C73" s="336"/>
      <c r="D73" s="336"/>
      <c r="E73" s="336"/>
      <c r="F73" s="131"/>
      <c r="G73" s="336"/>
      <c r="H73" s="195"/>
      <c r="I73" s="336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64"/>
      <c r="AG73" s="364"/>
      <c r="AH73" s="364"/>
      <c r="AI73" s="364"/>
      <c r="AJ73" s="364"/>
      <c r="AK73" s="364"/>
      <c r="AL73" s="364"/>
      <c r="AM73" s="364"/>
      <c r="AN73" s="359"/>
      <c r="AO73" s="359"/>
      <c r="AP73" s="359"/>
      <c r="AQ73" s="359"/>
      <c r="AR73" s="359"/>
    </row>
    <row r="74" spans="1:44" ht="21" customHeight="1">
      <c r="A74" s="336"/>
      <c r="B74" s="336"/>
      <c r="C74" s="336"/>
      <c r="D74" s="336"/>
      <c r="E74" s="336"/>
      <c r="F74" s="131"/>
      <c r="G74" s="336"/>
      <c r="H74" s="195"/>
      <c r="I74" s="336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64"/>
      <c r="AG74" s="364"/>
      <c r="AH74" s="364"/>
      <c r="AI74" s="364"/>
      <c r="AJ74" s="364"/>
      <c r="AK74" s="364"/>
      <c r="AL74" s="364"/>
      <c r="AM74" s="364"/>
      <c r="AN74" s="359"/>
      <c r="AO74" s="359"/>
      <c r="AP74" s="359"/>
      <c r="AQ74" s="359"/>
      <c r="AR74" s="359"/>
    </row>
    <row r="75" spans="1:44" ht="21" customHeight="1">
      <c r="A75" s="336"/>
      <c r="B75" s="336"/>
      <c r="C75" s="336"/>
      <c r="D75" s="336"/>
      <c r="E75" s="336"/>
      <c r="F75" s="131"/>
      <c r="G75" s="336"/>
      <c r="H75" s="195"/>
      <c r="I75" s="336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64"/>
      <c r="AG75" s="364"/>
      <c r="AH75" s="364"/>
      <c r="AI75" s="364"/>
      <c r="AJ75" s="364"/>
      <c r="AK75" s="364"/>
      <c r="AL75" s="364"/>
      <c r="AM75" s="364"/>
      <c r="AN75" s="359"/>
      <c r="AO75" s="359"/>
      <c r="AP75" s="359"/>
      <c r="AQ75" s="359"/>
      <c r="AR75" s="359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64"/>
      <c r="AG76" s="364"/>
      <c r="AH76" s="364"/>
      <c r="AI76" s="364"/>
      <c r="AJ76" s="364"/>
      <c r="AK76" s="364"/>
      <c r="AL76" s="364"/>
      <c r="AM76" s="364"/>
      <c r="AN76" s="359"/>
      <c r="AO76" s="359"/>
      <c r="AP76" s="359"/>
      <c r="AQ76" s="359"/>
      <c r="AR76" s="359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64"/>
      <c r="AG77" s="364"/>
      <c r="AH77" s="364"/>
      <c r="AI77" s="364"/>
      <c r="AJ77" s="364"/>
      <c r="AK77" s="364"/>
      <c r="AL77" s="364"/>
      <c r="AM77" s="364"/>
      <c r="AN77" s="359"/>
      <c r="AO77" s="359"/>
      <c r="AP77" s="359"/>
      <c r="AQ77" s="359"/>
      <c r="AR77" s="359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64"/>
      <c r="AG78" s="364"/>
      <c r="AH78" s="364"/>
      <c r="AI78" s="364"/>
      <c r="AJ78" s="364"/>
      <c r="AK78" s="364"/>
      <c r="AL78" s="364"/>
      <c r="AM78" s="364"/>
      <c r="AN78" s="359"/>
      <c r="AO78" s="359"/>
      <c r="AP78" s="359"/>
      <c r="AQ78" s="359"/>
      <c r="AR78" s="359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64"/>
      <c r="AG79" s="364"/>
      <c r="AH79" s="364"/>
      <c r="AI79" s="364"/>
      <c r="AJ79" s="364"/>
      <c r="AK79" s="364"/>
      <c r="AL79" s="364"/>
      <c r="AM79" s="364"/>
      <c r="AN79" s="359"/>
      <c r="AO79" s="359"/>
      <c r="AP79" s="359"/>
      <c r="AQ79" s="359"/>
      <c r="AR79" s="359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64"/>
      <c r="AG80" s="364"/>
      <c r="AH80" s="364"/>
      <c r="AI80" s="364"/>
      <c r="AJ80" s="364"/>
      <c r="AK80" s="364"/>
      <c r="AL80" s="364"/>
      <c r="AM80" s="364"/>
      <c r="AN80" s="359"/>
      <c r="AO80" s="359"/>
      <c r="AP80" s="359"/>
      <c r="AQ80" s="359"/>
      <c r="AR80" s="359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64"/>
      <c r="AG81" s="364"/>
      <c r="AH81" s="364"/>
      <c r="AI81" s="364"/>
      <c r="AJ81" s="364"/>
      <c r="AK81" s="364"/>
      <c r="AL81" s="364"/>
      <c r="AM81" s="364"/>
      <c r="AN81" s="359"/>
      <c r="AO81" s="359"/>
      <c r="AP81" s="359"/>
      <c r="AQ81" s="359"/>
      <c r="AR81" s="359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64"/>
      <c r="AG82" s="364"/>
      <c r="AH82" s="364"/>
      <c r="AI82" s="364"/>
      <c r="AJ82" s="364"/>
      <c r="AK82" s="364"/>
      <c r="AL82" s="364"/>
      <c r="AM82" s="364"/>
      <c r="AN82" s="359"/>
      <c r="AO82" s="359"/>
      <c r="AP82" s="359"/>
      <c r="AQ82" s="359"/>
      <c r="AR82" s="359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64"/>
      <c r="AG83" s="364"/>
      <c r="AH83" s="364"/>
      <c r="AI83" s="364"/>
      <c r="AJ83" s="364"/>
      <c r="AK83" s="364"/>
      <c r="AL83" s="364"/>
      <c r="AM83" s="364"/>
      <c r="AN83" s="359"/>
      <c r="AO83" s="359"/>
      <c r="AP83" s="359"/>
      <c r="AQ83" s="359"/>
      <c r="AR83" s="359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64"/>
      <c r="AG84" s="364"/>
      <c r="AH84" s="364"/>
      <c r="AI84" s="364"/>
      <c r="AJ84" s="364"/>
      <c r="AK84" s="364"/>
      <c r="AL84" s="364"/>
      <c r="AM84" s="364"/>
      <c r="AN84" s="359"/>
      <c r="AO84" s="359"/>
      <c r="AP84" s="359"/>
      <c r="AQ84" s="359"/>
      <c r="AR84" s="359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64"/>
      <c r="AG85" s="364"/>
      <c r="AH85" s="364"/>
      <c r="AI85" s="364"/>
      <c r="AJ85" s="364"/>
      <c r="AK85" s="364"/>
      <c r="AL85" s="364"/>
      <c r="AM85" s="364"/>
      <c r="AN85" s="359"/>
      <c r="AO85" s="359"/>
      <c r="AP85" s="359"/>
      <c r="AQ85" s="359"/>
      <c r="AR85" s="359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64"/>
      <c r="AG86" s="364"/>
      <c r="AH86" s="364"/>
      <c r="AI86" s="364"/>
      <c r="AJ86" s="364"/>
      <c r="AK86" s="364"/>
      <c r="AL86" s="364"/>
      <c r="AM86" s="364"/>
      <c r="AN86" s="359"/>
      <c r="AO86" s="359"/>
      <c r="AP86" s="359"/>
      <c r="AQ86" s="359"/>
      <c r="AR86" s="359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64"/>
      <c r="AG87" s="364"/>
      <c r="AH87" s="364"/>
      <c r="AI87" s="364"/>
      <c r="AJ87" s="364"/>
      <c r="AK87" s="364"/>
      <c r="AL87" s="364"/>
      <c r="AM87" s="364"/>
      <c r="AN87" s="359"/>
      <c r="AO87" s="359"/>
      <c r="AP87" s="359"/>
      <c r="AQ87" s="359"/>
      <c r="AR87" s="359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64"/>
      <c r="AG88" s="364"/>
      <c r="AH88" s="364"/>
      <c r="AI88" s="364"/>
      <c r="AJ88" s="364"/>
      <c r="AK88" s="364"/>
      <c r="AL88" s="364"/>
      <c r="AM88" s="364"/>
      <c r="AN88" s="359"/>
      <c r="AO88" s="359"/>
      <c r="AP88" s="359"/>
      <c r="AQ88" s="359"/>
      <c r="AR88" s="359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64"/>
      <c r="AG89" s="364"/>
      <c r="AH89" s="364"/>
      <c r="AI89" s="364"/>
      <c r="AJ89" s="364"/>
      <c r="AK89" s="364"/>
      <c r="AL89" s="364"/>
      <c r="AM89" s="364"/>
      <c r="AN89" s="359"/>
      <c r="AO89" s="359"/>
      <c r="AP89" s="359"/>
      <c r="AQ89" s="359"/>
      <c r="AR89" s="359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64"/>
      <c r="AG90" s="364"/>
      <c r="AH90" s="364"/>
      <c r="AI90" s="364"/>
      <c r="AJ90" s="364"/>
      <c r="AK90" s="364"/>
      <c r="AL90" s="364"/>
      <c r="AM90" s="364"/>
      <c r="AN90" s="359"/>
      <c r="AO90" s="359"/>
      <c r="AP90" s="359"/>
      <c r="AQ90" s="359"/>
      <c r="AR90" s="359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64"/>
      <c r="AG91" s="364"/>
      <c r="AH91" s="364"/>
      <c r="AI91" s="364"/>
      <c r="AJ91" s="364"/>
      <c r="AK91" s="364"/>
      <c r="AL91" s="364"/>
      <c r="AM91" s="364"/>
      <c r="AN91" s="359"/>
      <c r="AO91" s="359"/>
      <c r="AP91" s="359"/>
      <c r="AQ91" s="359"/>
      <c r="AR91" s="359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64"/>
      <c r="AG92" s="364"/>
      <c r="AH92" s="364"/>
      <c r="AI92" s="364"/>
      <c r="AJ92" s="364"/>
      <c r="AK92" s="364"/>
      <c r="AL92" s="364"/>
      <c r="AM92" s="364"/>
      <c r="AN92" s="359"/>
      <c r="AO92" s="359"/>
      <c r="AP92" s="359"/>
      <c r="AQ92" s="359"/>
      <c r="AR92" s="359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64"/>
      <c r="AG93" s="364"/>
      <c r="AH93" s="364"/>
      <c r="AI93" s="364"/>
      <c r="AJ93" s="364"/>
      <c r="AK93" s="364"/>
      <c r="AL93" s="364"/>
      <c r="AM93" s="364"/>
      <c r="AN93" s="359"/>
      <c r="AO93" s="359"/>
      <c r="AP93" s="359"/>
      <c r="AQ93" s="359"/>
      <c r="AR93" s="359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64"/>
      <c r="AG94" s="364"/>
      <c r="AH94" s="364"/>
      <c r="AI94" s="364"/>
      <c r="AJ94" s="364"/>
      <c r="AK94" s="364"/>
      <c r="AL94" s="364"/>
      <c r="AM94" s="364"/>
      <c r="AN94" s="359"/>
      <c r="AO94" s="359"/>
      <c r="AP94" s="359"/>
      <c r="AQ94" s="359"/>
      <c r="AR94" s="359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64"/>
      <c r="AG95" s="364"/>
      <c r="AH95" s="364"/>
      <c r="AI95" s="364"/>
      <c r="AJ95" s="364"/>
      <c r="AK95" s="364"/>
      <c r="AL95" s="364"/>
      <c r="AM95" s="364"/>
      <c r="AN95" s="359"/>
      <c r="AO95" s="359"/>
      <c r="AP95" s="359"/>
      <c r="AQ95" s="359"/>
      <c r="AR95" s="359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64"/>
      <c r="AG96" s="364"/>
      <c r="AH96" s="364"/>
      <c r="AI96" s="364"/>
      <c r="AJ96" s="364"/>
      <c r="AK96" s="364"/>
      <c r="AL96" s="364"/>
      <c r="AM96" s="364"/>
      <c r="AN96" s="359"/>
      <c r="AO96" s="359"/>
      <c r="AP96" s="359"/>
      <c r="AQ96" s="359"/>
      <c r="AR96" s="359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64"/>
      <c r="AG97" s="364"/>
      <c r="AH97" s="364"/>
      <c r="AI97" s="364"/>
      <c r="AJ97" s="364"/>
      <c r="AK97" s="364"/>
      <c r="AL97" s="364"/>
      <c r="AM97" s="364"/>
      <c r="AN97" s="359"/>
      <c r="AO97" s="359"/>
      <c r="AP97" s="359"/>
      <c r="AQ97" s="359"/>
      <c r="AR97" s="359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64"/>
      <c r="AG98" s="364"/>
      <c r="AH98" s="364"/>
      <c r="AI98" s="364"/>
      <c r="AJ98" s="364"/>
      <c r="AK98" s="364"/>
      <c r="AL98" s="364"/>
      <c r="AM98" s="364"/>
      <c r="AN98" s="359"/>
      <c r="AO98" s="359"/>
      <c r="AP98" s="359"/>
      <c r="AQ98" s="359"/>
      <c r="AR98" s="359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64"/>
      <c r="AG99" s="364"/>
      <c r="AH99" s="364"/>
      <c r="AI99" s="364"/>
      <c r="AJ99" s="364"/>
      <c r="AK99" s="364"/>
      <c r="AL99" s="364"/>
      <c r="AM99" s="364"/>
      <c r="AN99" s="359"/>
      <c r="AO99" s="359"/>
      <c r="AP99" s="359"/>
      <c r="AQ99" s="359"/>
      <c r="AR99" s="359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64"/>
      <c r="AG100" s="364"/>
      <c r="AH100" s="364"/>
      <c r="AI100" s="364"/>
      <c r="AJ100" s="364"/>
      <c r="AK100" s="364"/>
      <c r="AL100" s="364"/>
      <c r="AM100" s="364"/>
      <c r="AN100" s="359"/>
      <c r="AO100" s="359"/>
      <c r="AP100" s="359"/>
      <c r="AQ100" s="359"/>
      <c r="AR100" s="359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64"/>
      <c r="AG101" s="364"/>
      <c r="AH101" s="364"/>
      <c r="AI101" s="364"/>
      <c r="AJ101" s="364"/>
      <c r="AK101" s="364"/>
      <c r="AL101" s="364"/>
      <c r="AM101" s="364"/>
      <c r="AN101" s="359"/>
      <c r="AO101" s="359"/>
      <c r="AP101" s="359"/>
      <c r="AQ101" s="359"/>
      <c r="AR101" s="359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64"/>
      <c r="AG102" s="364"/>
      <c r="AH102" s="364"/>
      <c r="AI102" s="364"/>
      <c r="AJ102" s="364"/>
      <c r="AK102" s="364"/>
      <c r="AL102" s="364"/>
      <c r="AM102" s="364"/>
      <c r="AN102" s="359"/>
      <c r="AO102" s="359"/>
      <c r="AP102" s="359"/>
      <c r="AQ102" s="359"/>
      <c r="AR102" s="359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64"/>
      <c r="AG103" s="364"/>
      <c r="AH103" s="364"/>
      <c r="AI103" s="364"/>
      <c r="AJ103" s="364"/>
      <c r="AK103" s="364"/>
      <c r="AL103" s="364"/>
      <c r="AM103" s="364"/>
      <c r="AN103" s="359"/>
      <c r="AO103" s="359"/>
      <c r="AP103" s="359"/>
      <c r="AQ103" s="359"/>
      <c r="AR103" s="359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64"/>
      <c r="AG104" s="364"/>
      <c r="AH104" s="364"/>
      <c r="AI104" s="364"/>
      <c r="AJ104" s="364"/>
      <c r="AK104" s="364"/>
      <c r="AL104" s="364"/>
      <c r="AM104" s="364"/>
      <c r="AN104" s="359"/>
      <c r="AO104" s="359"/>
      <c r="AP104" s="359"/>
      <c r="AQ104" s="359"/>
      <c r="AR104" s="359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64"/>
      <c r="AG105" s="364"/>
      <c r="AH105" s="364"/>
      <c r="AI105" s="364"/>
      <c r="AJ105" s="364"/>
      <c r="AK105" s="364"/>
      <c r="AL105" s="364"/>
      <c r="AM105" s="364"/>
      <c r="AN105" s="359"/>
      <c r="AO105" s="359"/>
      <c r="AP105" s="359"/>
      <c r="AQ105" s="359"/>
      <c r="AR105" s="359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64"/>
      <c r="AG106" s="364"/>
      <c r="AH106" s="364"/>
      <c r="AI106" s="364"/>
      <c r="AJ106" s="364"/>
      <c r="AK106" s="364"/>
      <c r="AL106" s="364"/>
      <c r="AM106" s="364"/>
      <c r="AN106" s="359"/>
      <c r="AO106" s="359"/>
      <c r="AP106" s="359"/>
      <c r="AQ106" s="359"/>
      <c r="AR106" s="359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64"/>
      <c r="AG107" s="364"/>
      <c r="AH107" s="364"/>
      <c r="AI107" s="364"/>
      <c r="AJ107" s="364"/>
      <c r="AK107" s="364"/>
      <c r="AL107" s="364"/>
      <c r="AM107" s="364"/>
      <c r="AN107" s="359"/>
      <c r="AO107" s="359"/>
      <c r="AP107" s="359"/>
      <c r="AQ107" s="359"/>
      <c r="AR107" s="359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64"/>
      <c r="AG108" s="364"/>
      <c r="AH108" s="364"/>
      <c r="AI108" s="364"/>
      <c r="AJ108" s="364"/>
      <c r="AK108" s="364"/>
      <c r="AL108" s="364"/>
      <c r="AM108" s="364"/>
      <c r="AN108" s="359"/>
      <c r="AO108" s="359"/>
      <c r="AP108" s="359"/>
      <c r="AQ108" s="359"/>
      <c r="AR108" s="359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64"/>
      <c r="AG109" s="364"/>
      <c r="AH109" s="364"/>
      <c r="AI109" s="364"/>
      <c r="AJ109" s="364"/>
      <c r="AK109" s="364"/>
      <c r="AL109" s="364"/>
      <c r="AM109" s="364"/>
      <c r="AN109" s="359"/>
      <c r="AO109" s="359"/>
      <c r="AP109" s="359"/>
      <c r="AQ109" s="359"/>
      <c r="AR109" s="359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64"/>
      <c r="AG110" s="364"/>
      <c r="AH110" s="364"/>
      <c r="AI110" s="364"/>
      <c r="AJ110" s="364"/>
      <c r="AK110" s="364"/>
      <c r="AL110" s="364"/>
      <c r="AM110" s="364"/>
      <c r="AN110" s="359"/>
      <c r="AO110" s="359"/>
      <c r="AP110" s="359"/>
      <c r="AQ110" s="359"/>
      <c r="AR110" s="359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64"/>
      <c r="AG111" s="364"/>
      <c r="AH111" s="364"/>
      <c r="AI111" s="364"/>
      <c r="AJ111" s="364"/>
      <c r="AK111" s="364"/>
      <c r="AL111" s="364"/>
      <c r="AM111" s="364"/>
      <c r="AN111" s="359"/>
      <c r="AO111" s="359"/>
      <c r="AP111" s="359"/>
      <c r="AQ111" s="359"/>
      <c r="AR111" s="359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64"/>
      <c r="AG112" s="364"/>
      <c r="AH112" s="364"/>
      <c r="AI112" s="364"/>
      <c r="AJ112" s="364"/>
      <c r="AK112" s="364"/>
      <c r="AL112" s="364"/>
      <c r="AM112" s="364"/>
      <c r="AN112" s="359"/>
      <c r="AO112" s="359"/>
      <c r="AP112" s="359"/>
      <c r="AQ112" s="359"/>
      <c r="AR112" s="359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64"/>
      <c r="AG113" s="364"/>
      <c r="AH113" s="364"/>
      <c r="AI113" s="364"/>
      <c r="AJ113" s="364"/>
      <c r="AK113" s="364"/>
      <c r="AL113" s="364"/>
      <c r="AM113" s="364"/>
      <c r="AN113" s="359"/>
      <c r="AO113" s="359"/>
      <c r="AP113" s="359"/>
      <c r="AQ113" s="359"/>
      <c r="AR113" s="359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64"/>
      <c r="AG114" s="364"/>
      <c r="AH114" s="364"/>
      <c r="AI114" s="364"/>
      <c r="AJ114" s="364"/>
      <c r="AK114" s="364"/>
      <c r="AL114" s="364"/>
      <c r="AM114" s="364"/>
      <c r="AN114" s="359"/>
      <c r="AO114" s="359"/>
      <c r="AP114" s="359"/>
      <c r="AQ114" s="359"/>
      <c r="AR114" s="359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64"/>
      <c r="AG115" s="364"/>
      <c r="AH115" s="364"/>
      <c r="AI115" s="364"/>
      <c r="AJ115" s="364"/>
      <c r="AK115" s="364"/>
      <c r="AL115" s="364"/>
      <c r="AM115" s="364"/>
      <c r="AN115" s="359"/>
      <c r="AO115" s="359"/>
      <c r="AP115" s="359"/>
      <c r="AQ115" s="359"/>
      <c r="AR115" s="359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64"/>
      <c r="AG116" s="364"/>
      <c r="AH116" s="364"/>
      <c r="AI116" s="364"/>
      <c r="AJ116" s="364"/>
      <c r="AK116" s="364"/>
      <c r="AL116" s="364"/>
      <c r="AM116" s="364"/>
      <c r="AN116" s="359"/>
      <c r="AO116" s="359"/>
      <c r="AP116" s="359"/>
      <c r="AQ116" s="359"/>
      <c r="AR116" s="359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64"/>
      <c r="AG117" s="364"/>
      <c r="AH117" s="364"/>
      <c r="AI117" s="364"/>
      <c r="AJ117" s="364"/>
      <c r="AK117" s="364"/>
      <c r="AL117" s="364"/>
      <c r="AM117" s="364"/>
      <c r="AN117" s="359"/>
      <c r="AO117" s="359"/>
      <c r="AP117" s="359"/>
      <c r="AQ117" s="359"/>
      <c r="AR117" s="359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64"/>
      <c r="AG118" s="364"/>
      <c r="AH118" s="364"/>
      <c r="AI118" s="364"/>
      <c r="AJ118" s="364"/>
      <c r="AK118" s="364"/>
      <c r="AL118" s="364"/>
      <c r="AM118" s="364"/>
      <c r="AN118" s="359"/>
      <c r="AO118" s="359"/>
      <c r="AP118" s="359"/>
      <c r="AQ118" s="359"/>
      <c r="AR118" s="359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64"/>
      <c r="AG119" s="364"/>
      <c r="AH119" s="364"/>
      <c r="AI119" s="364"/>
      <c r="AJ119" s="364"/>
      <c r="AK119" s="364"/>
      <c r="AL119" s="364"/>
      <c r="AM119" s="364"/>
      <c r="AN119" s="359"/>
      <c r="AO119" s="359"/>
      <c r="AP119" s="359"/>
      <c r="AQ119" s="359"/>
      <c r="AR119" s="359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64"/>
      <c r="AG120" s="364"/>
      <c r="AH120" s="364"/>
      <c r="AI120" s="364"/>
      <c r="AJ120" s="364"/>
      <c r="AK120" s="364"/>
      <c r="AL120" s="364"/>
      <c r="AM120" s="364"/>
      <c r="AN120" s="359"/>
      <c r="AO120" s="359"/>
      <c r="AP120" s="359"/>
      <c r="AQ120" s="359"/>
      <c r="AR120" s="359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64"/>
      <c r="AG121" s="364"/>
      <c r="AH121" s="364"/>
      <c r="AI121" s="364"/>
      <c r="AJ121" s="364"/>
      <c r="AK121" s="364"/>
      <c r="AL121" s="364"/>
      <c r="AM121" s="364"/>
      <c r="AN121" s="359"/>
      <c r="AO121" s="359"/>
      <c r="AP121" s="359"/>
      <c r="AQ121" s="359"/>
      <c r="AR121" s="359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64"/>
      <c r="AG122" s="364"/>
      <c r="AH122" s="364"/>
      <c r="AI122" s="364"/>
      <c r="AJ122" s="364"/>
      <c r="AK122" s="364"/>
      <c r="AL122" s="364"/>
      <c r="AM122" s="364"/>
      <c r="AN122" s="359"/>
      <c r="AO122" s="359"/>
      <c r="AP122" s="359"/>
      <c r="AQ122" s="359"/>
      <c r="AR122" s="359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64"/>
      <c r="AG123" s="364"/>
      <c r="AH123" s="364"/>
      <c r="AI123" s="364"/>
      <c r="AJ123" s="364"/>
      <c r="AK123" s="364"/>
      <c r="AL123" s="364"/>
      <c r="AM123" s="364"/>
      <c r="AN123" s="359"/>
      <c r="AO123" s="359"/>
      <c r="AP123" s="359"/>
      <c r="AQ123" s="359"/>
      <c r="AR123" s="359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64"/>
      <c r="AG124" s="364"/>
      <c r="AH124" s="364"/>
      <c r="AI124" s="364"/>
      <c r="AJ124" s="364"/>
      <c r="AK124" s="364"/>
      <c r="AL124" s="364"/>
      <c r="AM124" s="364"/>
      <c r="AN124" s="359"/>
      <c r="AO124" s="359"/>
      <c r="AP124" s="359"/>
      <c r="AQ124" s="359"/>
      <c r="AR124" s="359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64"/>
      <c r="AG125" s="364"/>
      <c r="AH125" s="364"/>
      <c r="AI125" s="364"/>
      <c r="AJ125" s="364"/>
      <c r="AK125" s="364"/>
      <c r="AL125" s="364"/>
      <c r="AM125" s="364"/>
      <c r="AN125" s="359"/>
      <c r="AO125" s="359"/>
      <c r="AP125" s="359"/>
      <c r="AQ125" s="359"/>
      <c r="AR125" s="359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64"/>
      <c r="AG126" s="364"/>
      <c r="AH126" s="364"/>
      <c r="AI126" s="364"/>
      <c r="AJ126" s="364"/>
      <c r="AK126" s="364"/>
      <c r="AL126" s="364"/>
      <c r="AM126" s="364"/>
      <c r="AN126" s="359"/>
      <c r="AO126" s="359"/>
      <c r="AP126" s="359"/>
      <c r="AQ126" s="359"/>
      <c r="AR126" s="359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64"/>
      <c r="AG127" s="364"/>
      <c r="AH127" s="364"/>
      <c r="AI127" s="364"/>
      <c r="AJ127" s="364"/>
      <c r="AK127" s="364"/>
      <c r="AL127" s="364"/>
      <c r="AM127" s="364"/>
      <c r="AN127" s="359"/>
      <c r="AO127" s="359"/>
      <c r="AP127" s="359"/>
      <c r="AQ127" s="359"/>
      <c r="AR127" s="359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64"/>
      <c r="AG128" s="364"/>
      <c r="AH128" s="364"/>
      <c r="AI128" s="364"/>
      <c r="AJ128" s="364"/>
      <c r="AK128" s="364"/>
      <c r="AL128" s="364"/>
      <c r="AM128" s="364"/>
      <c r="AN128" s="359"/>
      <c r="AO128" s="359"/>
      <c r="AP128" s="359"/>
      <c r="AQ128" s="359"/>
      <c r="AR128" s="359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64"/>
      <c r="AG129" s="364"/>
      <c r="AH129" s="364"/>
      <c r="AI129" s="364"/>
      <c r="AJ129" s="364"/>
      <c r="AK129" s="364"/>
      <c r="AL129" s="364"/>
      <c r="AM129" s="364"/>
      <c r="AN129" s="359"/>
      <c r="AO129" s="359"/>
      <c r="AP129" s="359"/>
      <c r="AQ129" s="359"/>
      <c r="AR129" s="359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64"/>
      <c r="AG130" s="364"/>
      <c r="AH130" s="364"/>
      <c r="AI130" s="364"/>
      <c r="AJ130" s="364"/>
      <c r="AK130" s="364"/>
      <c r="AL130" s="364"/>
      <c r="AM130" s="364"/>
      <c r="AN130" s="359"/>
      <c r="AO130" s="359"/>
      <c r="AP130" s="359"/>
      <c r="AQ130" s="359"/>
      <c r="AR130" s="359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64"/>
      <c r="AG131" s="364"/>
      <c r="AH131" s="364"/>
      <c r="AI131" s="364"/>
      <c r="AJ131" s="364"/>
      <c r="AK131" s="364"/>
      <c r="AL131" s="364"/>
      <c r="AM131" s="364"/>
      <c r="AN131" s="359"/>
      <c r="AO131" s="359"/>
      <c r="AP131" s="359"/>
      <c r="AQ131" s="359"/>
      <c r="AR131" s="359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64"/>
      <c r="AG132" s="364"/>
      <c r="AH132" s="364"/>
      <c r="AI132" s="364"/>
      <c r="AJ132" s="364"/>
      <c r="AK132" s="364"/>
      <c r="AL132" s="364"/>
      <c r="AM132" s="364"/>
      <c r="AN132" s="359"/>
      <c r="AO132" s="359"/>
      <c r="AP132" s="359"/>
      <c r="AQ132" s="359"/>
      <c r="AR132" s="359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64"/>
      <c r="AG133" s="364"/>
      <c r="AH133" s="364"/>
      <c r="AI133" s="364"/>
      <c r="AJ133" s="364"/>
      <c r="AK133" s="364"/>
      <c r="AL133" s="364"/>
      <c r="AM133" s="364"/>
      <c r="AN133" s="359"/>
      <c r="AO133" s="359"/>
      <c r="AP133" s="359"/>
      <c r="AQ133" s="359"/>
      <c r="AR133" s="359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64"/>
      <c r="AG134" s="364"/>
      <c r="AH134" s="364"/>
      <c r="AI134" s="364"/>
      <c r="AJ134" s="364"/>
      <c r="AK134" s="364"/>
      <c r="AL134" s="364"/>
      <c r="AM134" s="364"/>
      <c r="AN134" s="359"/>
      <c r="AO134" s="359"/>
      <c r="AP134" s="359"/>
      <c r="AQ134" s="359"/>
      <c r="AR134" s="359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64"/>
      <c r="AG135" s="364"/>
      <c r="AH135" s="364"/>
      <c r="AI135" s="364"/>
      <c r="AJ135" s="364"/>
      <c r="AK135" s="364"/>
      <c r="AL135" s="364"/>
      <c r="AM135" s="364"/>
      <c r="AN135" s="359"/>
      <c r="AO135" s="359"/>
      <c r="AP135" s="359"/>
      <c r="AQ135" s="359"/>
      <c r="AR135" s="359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64"/>
      <c r="AG136" s="364"/>
      <c r="AH136" s="364"/>
      <c r="AI136" s="364"/>
      <c r="AJ136" s="364"/>
      <c r="AK136" s="364"/>
      <c r="AL136" s="364"/>
      <c r="AM136" s="364"/>
      <c r="AN136" s="359"/>
      <c r="AO136" s="359"/>
      <c r="AP136" s="359"/>
      <c r="AQ136" s="359"/>
      <c r="AR136" s="359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64"/>
      <c r="AG137" s="364"/>
      <c r="AH137" s="364"/>
      <c r="AI137" s="364"/>
      <c r="AJ137" s="364"/>
      <c r="AK137" s="364"/>
      <c r="AL137" s="364"/>
      <c r="AM137" s="364"/>
      <c r="AN137" s="359"/>
      <c r="AO137" s="359"/>
      <c r="AP137" s="359"/>
      <c r="AQ137" s="359"/>
      <c r="AR137" s="359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64"/>
      <c r="AG138" s="364"/>
      <c r="AH138" s="364"/>
      <c r="AI138" s="364"/>
      <c r="AJ138" s="364"/>
      <c r="AK138" s="364"/>
      <c r="AL138" s="364"/>
      <c r="AM138" s="364"/>
      <c r="AN138" s="359"/>
      <c r="AO138" s="359"/>
      <c r="AP138" s="359"/>
      <c r="AQ138" s="359"/>
      <c r="AR138" s="359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64"/>
      <c r="AG139" s="364"/>
      <c r="AH139" s="364"/>
      <c r="AI139" s="364"/>
      <c r="AJ139" s="364"/>
      <c r="AK139" s="364"/>
      <c r="AL139" s="364"/>
      <c r="AM139" s="364"/>
      <c r="AN139" s="359"/>
      <c r="AO139" s="359"/>
      <c r="AP139" s="359"/>
      <c r="AQ139" s="359"/>
      <c r="AR139" s="359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64"/>
      <c r="AG140" s="364"/>
      <c r="AH140" s="364"/>
      <c r="AI140" s="364"/>
      <c r="AJ140" s="364"/>
      <c r="AK140" s="364"/>
      <c r="AL140" s="364"/>
      <c r="AM140" s="364"/>
      <c r="AN140" s="359"/>
      <c r="AO140" s="359"/>
      <c r="AP140" s="359"/>
      <c r="AQ140" s="359"/>
      <c r="AR140" s="359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64"/>
      <c r="AG141" s="364"/>
      <c r="AH141" s="364"/>
      <c r="AI141" s="364"/>
      <c r="AJ141" s="364"/>
      <c r="AK141" s="364"/>
      <c r="AL141" s="364"/>
      <c r="AM141" s="364"/>
      <c r="AN141" s="359"/>
      <c r="AO141" s="359"/>
      <c r="AP141" s="359"/>
      <c r="AQ141" s="359"/>
      <c r="AR141" s="359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64"/>
      <c r="AG142" s="364"/>
      <c r="AH142" s="364"/>
      <c r="AI142" s="364"/>
      <c r="AJ142" s="364"/>
      <c r="AK142" s="364"/>
      <c r="AL142" s="364"/>
      <c r="AM142" s="364"/>
      <c r="AN142" s="359"/>
      <c r="AO142" s="359"/>
      <c r="AP142" s="359"/>
      <c r="AQ142" s="359"/>
      <c r="AR142" s="359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64"/>
      <c r="AG143" s="364"/>
      <c r="AH143" s="364"/>
      <c r="AI143" s="364"/>
      <c r="AJ143" s="364"/>
      <c r="AK143" s="364"/>
      <c r="AL143" s="364"/>
      <c r="AM143" s="364"/>
      <c r="AN143" s="359"/>
      <c r="AO143" s="359"/>
      <c r="AP143" s="359"/>
      <c r="AQ143" s="359"/>
      <c r="AR143" s="359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64"/>
      <c r="AG144" s="364"/>
      <c r="AH144" s="364"/>
      <c r="AI144" s="364"/>
      <c r="AJ144" s="364"/>
      <c r="AK144" s="364"/>
      <c r="AL144" s="364"/>
      <c r="AM144" s="364"/>
      <c r="AN144" s="359"/>
      <c r="AO144" s="359"/>
      <c r="AP144" s="359"/>
      <c r="AQ144" s="359"/>
      <c r="AR144" s="359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64"/>
      <c r="AG145" s="364"/>
      <c r="AH145" s="364"/>
      <c r="AI145" s="364"/>
      <c r="AJ145" s="364"/>
      <c r="AK145" s="364"/>
      <c r="AL145" s="364"/>
      <c r="AM145" s="364"/>
      <c r="AN145" s="359"/>
      <c r="AO145" s="359"/>
      <c r="AP145" s="359"/>
      <c r="AQ145" s="359"/>
      <c r="AR145" s="359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64"/>
      <c r="AG146" s="364"/>
      <c r="AH146" s="364"/>
      <c r="AI146" s="364"/>
      <c r="AJ146" s="364"/>
      <c r="AK146" s="364"/>
      <c r="AL146" s="364"/>
      <c r="AM146" s="364"/>
      <c r="AN146" s="359"/>
      <c r="AO146" s="359"/>
      <c r="AP146" s="359"/>
      <c r="AQ146" s="359"/>
      <c r="AR146" s="359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64"/>
      <c r="AG147" s="364"/>
      <c r="AH147" s="364"/>
      <c r="AI147" s="364"/>
      <c r="AJ147" s="364"/>
      <c r="AK147" s="364"/>
      <c r="AL147" s="364"/>
      <c r="AM147" s="364"/>
      <c r="AN147" s="359"/>
      <c r="AO147" s="359"/>
      <c r="AP147" s="359"/>
      <c r="AQ147" s="359"/>
      <c r="AR147" s="359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64"/>
      <c r="AG148" s="364"/>
      <c r="AH148" s="364"/>
      <c r="AI148" s="364"/>
      <c r="AJ148" s="364"/>
      <c r="AK148" s="364"/>
      <c r="AL148" s="364"/>
      <c r="AM148" s="364"/>
      <c r="AN148" s="359"/>
      <c r="AO148" s="359"/>
      <c r="AP148" s="359"/>
      <c r="AQ148" s="359"/>
      <c r="AR148" s="359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64"/>
      <c r="AG149" s="364"/>
      <c r="AH149" s="364"/>
      <c r="AI149" s="364"/>
      <c r="AJ149" s="364"/>
      <c r="AK149" s="364"/>
      <c r="AL149" s="364"/>
      <c r="AM149" s="364"/>
      <c r="AN149" s="359"/>
      <c r="AO149" s="359"/>
      <c r="AP149" s="359"/>
      <c r="AQ149" s="359"/>
      <c r="AR149" s="359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64"/>
      <c r="AG150" s="364"/>
      <c r="AH150" s="364"/>
      <c r="AI150" s="364"/>
      <c r="AJ150" s="364"/>
      <c r="AK150" s="364"/>
      <c r="AL150" s="364"/>
      <c r="AM150" s="364"/>
      <c r="AN150" s="359"/>
      <c r="AO150" s="359"/>
      <c r="AP150" s="359"/>
      <c r="AQ150" s="359"/>
      <c r="AR150" s="359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64"/>
      <c r="AG151" s="364"/>
      <c r="AH151" s="364"/>
      <c r="AI151" s="364"/>
      <c r="AJ151" s="364"/>
      <c r="AK151" s="364"/>
      <c r="AL151" s="364"/>
      <c r="AM151" s="364"/>
      <c r="AN151" s="359"/>
      <c r="AO151" s="359"/>
      <c r="AP151" s="359"/>
      <c r="AQ151" s="359"/>
      <c r="AR151" s="359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64"/>
      <c r="AG152" s="364"/>
      <c r="AH152" s="364"/>
      <c r="AI152" s="364"/>
      <c r="AJ152" s="364"/>
      <c r="AK152" s="364"/>
      <c r="AL152" s="364"/>
      <c r="AM152" s="364"/>
      <c r="AN152" s="359"/>
      <c r="AO152" s="359"/>
      <c r="AP152" s="359"/>
      <c r="AQ152" s="359"/>
      <c r="AR152" s="359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64"/>
      <c r="AG153" s="364"/>
      <c r="AH153" s="364"/>
      <c r="AI153" s="364"/>
      <c r="AJ153" s="364"/>
      <c r="AK153" s="364"/>
      <c r="AL153" s="364"/>
      <c r="AM153" s="364"/>
      <c r="AN153" s="359"/>
      <c r="AO153" s="359"/>
      <c r="AP153" s="359"/>
      <c r="AQ153" s="359"/>
      <c r="AR153" s="359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64"/>
      <c r="AG154" s="364"/>
      <c r="AH154" s="364"/>
      <c r="AI154" s="364"/>
      <c r="AJ154" s="364"/>
      <c r="AK154" s="364"/>
      <c r="AL154" s="364"/>
      <c r="AM154" s="364"/>
      <c r="AN154" s="359"/>
      <c r="AO154" s="359"/>
      <c r="AP154" s="359"/>
      <c r="AQ154" s="359"/>
      <c r="AR154" s="359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64"/>
      <c r="AG155" s="364"/>
      <c r="AH155" s="364"/>
      <c r="AI155" s="364"/>
      <c r="AJ155" s="364"/>
      <c r="AK155" s="364"/>
      <c r="AL155" s="364"/>
      <c r="AM155" s="364"/>
      <c r="AN155" s="359"/>
      <c r="AO155" s="359"/>
      <c r="AP155" s="359"/>
      <c r="AQ155" s="359"/>
      <c r="AR155" s="359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64"/>
      <c r="AG156" s="364"/>
      <c r="AH156" s="364"/>
      <c r="AI156" s="364"/>
      <c r="AJ156" s="364"/>
      <c r="AK156" s="364"/>
      <c r="AL156" s="364"/>
      <c r="AM156" s="364"/>
      <c r="AN156" s="359"/>
      <c r="AO156" s="359"/>
      <c r="AP156" s="359"/>
      <c r="AQ156" s="359"/>
      <c r="AR156" s="359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64"/>
      <c r="AG157" s="364"/>
      <c r="AH157" s="364"/>
      <c r="AI157" s="364"/>
      <c r="AJ157" s="364"/>
      <c r="AK157" s="364"/>
      <c r="AL157" s="364"/>
      <c r="AM157" s="364"/>
      <c r="AN157" s="359"/>
      <c r="AO157" s="359"/>
      <c r="AP157" s="359"/>
      <c r="AQ157" s="359"/>
      <c r="AR157" s="359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64"/>
      <c r="AG158" s="364"/>
      <c r="AH158" s="364"/>
      <c r="AI158" s="364"/>
      <c r="AJ158" s="364"/>
      <c r="AK158" s="364"/>
      <c r="AL158" s="364"/>
      <c r="AM158" s="364"/>
      <c r="AN158" s="359"/>
      <c r="AO158" s="359"/>
      <c r="AP158" s="359"/>
      <c r="AQ158" s="359"/>
      <c r="AR158" s="359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64"/>
      <c r="AG159" s="364"/>
      <c r="AH159" s="364"/>
      <c r="AI159" s="364"/>
      <c r="AJ159" s="364"/>
      <c r="AK159" s="364"/>
      <c r="AL159" s="364"/>
      <c r="AM159" s="364"/>
      <c r="AN159" s="359"/>
      <c r="AO159" s="359"/>
      <c r="AP159" s="359"/>
      <c r="AQ159" s="359"/>
      <c r="AR159" s="359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64"/>
      <c r="AG160" s="364"/>
      <c r="AH160" s="364"/>
      <c r="AI160" s="364"/>
      <c r="AJ160" s="364"/>
      <c r="AK160" s="364"/>
      <c r="AL160" s="364"/>
      <c r="AM160" s="364"/>
      <c r="AN160" s="359"/>
      <c r="AO160" s="359"/>
      <c r="AP160" s="359"/>
      <c r="AQ160" s="359"/>
      <c r="AR160" s="359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64"/>
      <c r="AG161" s="364"/>
      <c r="AH161" s="364"/>
      <c r="AI161" s="364"/>
      <c r="AJ161" s="364"/>
      <c r="AK161" s="364"/>
      <c r="AL161" s="364"/>
      <c r="AM161" s="364"/>
      <c r="AN161" s="359"/>
      <c r="AO161" s="359"/>
      <c r="AP161" s="359"/>
      <c r="AQ161" s="359"/>
      <c r="AR161" s="359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64"/>
      <c r="AG162" s="364"/>
      <c r="AH162" s="364"/>
      <c r="AI162" s="364"/>
      <c r="AJ162" s="364"/>
      <c r="AK162" s="364"/>
      <c r="AL162" s="364"/>
      <c r="AM162" s="364"/>
      <c r="AN162" s="359"/>
      <c r="AO162" s="359"/>
      <c r="AP162" s="359"/>
      <c r="AQ162" s="359"/>
      <c r="AR162" s="359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64"/>
      <c r="AG163" s="364"/>
      <c r="AH163" s="364"/>
      <c r="AI163" s="364"/>
      <c r="AJ163" s="364"/>
      <c r="AK163" s="364"/>
      <c r="AL163" s="364"/>
      <c r="AM163" s="364"/>
      <c r="AN163" s="359"/>
      <c r="AO163" s="359"/>
      <c r="AP163" s="359"/>
      <c r="AQ163" s="359"/>
      <c r="AR163" s="359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64"/>
      <c r="AG164" s="364"/>
      <c r="AH164" s="364"/>
      <c r="AI164" s="364"/>
      <c r="AJ164" s="364"/>
      <c r="AK164" s="364"/>
      <c r="AL164" s="364"/>
      <c r="AM164" s="364"/>
      <c r="AN164" s="359"/>
      <c r="AO164" s="359"/>
      <c r="AP164" s="359"/>
      <c r="AQ164" s="359"/>
      <c r="AR164" s="359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64"/>
      <c r="AG165" s="364"/>
      <c r="AH165" s="364"/>
      <c r="AI165" s="364"/>
      <c r="AJ165" s="364"/>
      <c r="AK165" s="364"/>
      <c r="AL165" s="364"/>
      <c r="AM165" s="364"/>
      <c r="AN165" s="359"/>
      <c r="AO165" s="359"/>
      <c r="AP165" s="359"/>
      <c r="AQ165" s="359"/>
      <c r="AR165" s="359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64"/>
      <c r="AG166" s="364"/>
      <c r="AH166" s="364"/>
      <c r="AI166" s="364"/>
      <c r="AJ166" s="364"/>
      <c r="AK166" s="364"/>
      <c r="AL166" s="364"/>
      <c r="AM166" s="364"/>
      <c r="AN166" s="359"/>
      <c r="AO166" s="359"/>
      <c r="AP166" s="359"/>
      <c r="AQ166" s="359"/>
      <c r="AR166" s="359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64"/>
      <c r="AG167" s="364"/>
      <c r="AH167" s="364"/>
      <c r="AI167" s="364"/>
      <c r="AJ167" s="364"/>
      <c r="AK167" s="364"/>
      <c r="AL167" s="364"/>
      <c r="AM167" s="364"/>
      <c r="AN167" s="359"/>
      <c r="AO167" s="359"/>
      <c r="AP167" s="359"/>
      <c r="AQ167" s="359"/>
      <c r="AR167" s="359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64"/>
      <c r="AG168" s="364"/>
      <c r="AH168" s="364"/>
      <c r="AI168" s="364"/>
      <c r="AJ168" s="364"/>
      <c r="AK168" s="364"/>
      <c r="AL168" s="364"/>
      <c r="AM168" s="364"/>
      <c r="AN168" s="359"/>
      <c r="AO168" s="359"/>
      <c r="AP168" s="359"/>
      <c r="AQ168" s="359"/>
      <c r="AR168" s="359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64"/>
      <c r="AG169" s="364"/>
      <c r="AH169" s="364"/>
      <c r="AI169" s="364"/>
      <c r="AJ169" s="364"/>
      <c r="AK169" s="364"/>
      <c r="AL169" s="364"/>
      <c r="AM169" s="364"/>
      <c r="AN169" s="359"/>
      <c r="AO169" s="359"/>
      <c r="AP169" s="359"/>
      <c r="AQ169" s="359"/>
      <c r="AR169" s="359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64"/>
      <c r="AG170" s="364"/>
      <c r="AH170" s="364"/>
      <c r="AI170" s="364"/>
      <c r="AJ170" s="364"/>
      <c r="AK170" s="364"/>
      <c r="AL170" s="364"/>
      <c r="AM170" s="364"/>
      <c r="AN170" s="359"/>
      <c r="AO170" s="359"/>
      <c r="AP170" s="359"/>
      <c r="AQ170" s="359"/>
      <c r="AR170" s="359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64"/>
      <c r="AG171" s="364"/>
      <c r="AH171" s="364"/>
      <c r="AI171" s="364"/>
      <c r="AJ171" s="364"/>
      <c r="AK171" s="364"/>
      <c r="AL171" s="364"/>
      <c r="AM171" s="364"/>
      <c r="AN171" s="359"/>
      <c r="AO171" s="359"/>
      <c r="AP171" s="359"/>
      <c r="AQ171" s="359"/>
      <c r="AR171" s="359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64"/>
      <c r="AG172" s="364"/>
      <c r="AH172" s="364"/>
      <c r="AI172" s="364"/>
      <c r="AJ172" s="364"/>
      <c r="AK172" s="364"/>
      <c r="AL172" s="364"/>
      <c r="AM172" s="364"/>
      <c r="AN172" s="359"/>
      <c r="AO172" s="359"/>
      <c r="AP172" s="359"/>
      <c r="AQ172" s="359"/>
      <c r="AR172" s="359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64"/>
      <c r="AG173" s="364"/>
      <c r="AH173" s="364"/>
      <c r="AI173" s="364"/>
      <c r="AJ173" s="364"/>
      <c r="AK173" s="364"/>
      <c r="AL173" s="364"/>
      <c r="AM173" s="364"/>
      <c r="AN173" s="359"/>
      <c r="AO173" s="359"/>
      <c r="AP173" s="359"/>
      <c r="AQ173" s="359"/>
      <c r="AR173" s="359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64"/>
      <c r="AG174" s="364"/>
      <c r="AH174" s="364"/>
      <c r="AI174" s="364"/>
      <c r="AJ174" s="364"/>
      <c r="AK174" s="364"/>
      <c r="AL174" s="364"/>
      <c r="AM174" s="364"/>
      <c r="AN174" s="359"/>
      <c r="AO174" s="359"/>
      <c r="AP174" s="359"/>
      <c r="AQ174" s="359"/>
      <c r="AR174" s="359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64"/>
      <c r="AG175" s="364"/>
      <c r="AH175" s="364"/>
      <c r="AI175" s="364"/>
      <c r="AJ175" s="364"/>
      <c r="AK175" s="364"/>
      <c r="AL175" s="364"/>
      <c r="AM175" s="364"/>
      <c r="AN175" s="359"/>
      <c r="AO175" s="359"/>
      <c r="AP175" s="359"/>
      <c r="AQ175" s="359"/>
      <c r="AR175" s="359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64"/>
      <c r="AG176" s="364"/>
      <c r="AH176" s="364"/>
      <c r="AI176" s="364"/>
      <c r="AJ176" s="364"/>
      <c r="AK176" s="364"/>
      <c r="AL176" s="364"/>
      <c r="AM176" s="364"/>
      <c r="AN176" s="359"/>
      <c r="AO176" s="359"/>
      <c r="AP176" s="359"/>
      <c r="AQ176" s="359"/>
      <c r="AR176" s="359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64"/>
      <c r="AG177" s="364"/>
      <c r="AH177" s="364"/>
      <c r="AI177" s="364"/>
      <c r="AJ177" s="364"/>
      <c r="AK177" s="364"/>
      <c r="AL177" s="364"/>
      <c r="AM177" s="364"/>
      <c r="AN177" s="359"/>
      <c r="AO177" s="359"/>
      <c r="AP177" s="359"/>
      <c r="AQ177" s="359"/>
      <c r="AR177" s="359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64"/>
      <c r="AG178" s="364"/>
      <c r="AH178" s="364"/>
      <c r="AI178" s="364"/>
      <c r="AJ178" s="364"/>
      <c r="AK178" s="364"/>
      <c r="AL178" s="364"/>
      <c r="AM178" s="364"/>
      <c r="AN178" s="359"/>
      <c r="AO178" s="359"/>
      <c r="AP178" s="359"/>
      <c r="AQ178" s="359"/>
      <c r="AR178" s="359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64"/>
      <c r="AG179" s="364"/>
      <c r="AH179" s="364"/>
      <c r="AI179" s="364"/>
      <c r="AJ179" s="364"/>
      <c r="AK179" s="364"/>
      <c r="AL179" s="364"/>
      <c r="AM179" s="364"/>
      <c r="AN179" s="359"/>
      <c r="AO179" s="359"/>
      <c r="AP179" s="359"/>
      <c r="AQ179" s="359"/>
      <c r="AR179" s="359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64"/>
      <c r="AG180" s="364"/>
      <c r="AH180" s="364"/>
      <c r="AI180" s="364"/>
      <c r="AJ180" s="364"/>
      <c r="AK180" s="364"/>
      <c r="AL180" s="364"/>
      <c r="AM180" s="364"/>
      <c r="AN180" s="359"/>
      <c r="AO180" s="359"/>
      <c r="AP180" s="359"/>
      <c r="AQ180" s="359"/>
      <c r="AR180" s="359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64"/>
      <c r="AG181" s="364"/>
      <c r="AH181" s="364"/>
      <c r="AI181" s="364"/>
      <c r="AJ181" s="364"/>
      <c r="AK181" s="364"/>
      <c r="AL181" s="364"/>
      <c r="AM181" s="364"/>
      <c r="AN181" s="359"/>
      <c r="AO181" s="359"/>
      <c r="AP181" s="359"/>
      <c r="AQ181" s="359"/>
      <c r="AR181" s="359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64"/>
      <c r="AG182" s="364"/>
      <c r="AH182" s="364"/>
      <c r="AI182" s="364"/>
      <c r="AJ182" s="364"/>
      <c r="AK182" s="364"/>
      <c r="AL182" s="364"/>
      <c r="AM182" s="364"/>
      <c r="AN182" s="359"/>
      <c r="AO182" s="359"/>
      <c r="AP182" s="359"/>
      <c r="AQ182" s="359"/>
      <c r="AR182" s="359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64"/>
      <c r="AG183" s="364"/>
      <c r="AH183" s="364"/>
      <c r="AI183" s="364"/>
      <c r="AJ183" s="364"/>
      <c r="AK183" s="364"/>
      <c r="AL183" s="364"/>
      <c r="AM183" s="364"/>
      <c r="AN183" s="359"/>
      <c r="AO183" s="359"/>
      <c r="AP183" s="359"/>
      <c r="AQ183" s="359"/>
      <c r="AR183" s="359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64"/>
      <c r="AG184" s="364"/>
      <c r="AH184" s="364"/>
      <c r="AI184" s="364"/>
      <c r="AJ184" s="364"/>
      <c r="AK184" s="364"/>
      <c r="AL184" s="364"/>
      <c r="AM184" s="364"/>
      <c r="AN184" s="359"/>
      <c r="AO184" s="359"/>
      <c r="AP184" s="359"/>
      <c r="AQ184" s="359"/>
      <c r="AR184" s="359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64"/>
      <c r="AG185" s="364"/>
      <c r="AH185" s="364"/>
      <c r="AI185" s="364"/>
      <c r="AJ185" s="364"/>
      <c r="AK185" s="364"/>
      <c r="AL185" s="364"/>
      <c r="AM185" s="364"/>
      <c r="AN185" s="359"/>
      <c r="AO185" s="359"/>
      <c r="AP185" s="359"/>
      <c r="AQ185" s="359"/>
      <c r="AR185" s="359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64"/>
      <c r="AG186" s="364"/>
      <c r="AH186" s="364"/>
      <c r="AI186" s="364"/>
      <c r="AJ186" s="364"/>
      <c r="AK186" s="364"/>
      <c r="AL186" s="364"/>
      <c r="AM186" s="364"/>
      <c r="AN186" s="359"/>
      <c r="AO186" s="359"/>
      <c r="AP186" s="359"/>
      <c r="AQ186" s="359"/>
      <c r="AR186" s="359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64"/>
      <c r="AG187" s="364"/>
      <c r="AH187" s="364"/>
      <c r="AI187" s="364"/>
      <c r="AJ187" s="364"/>
      <c r="AK187" s="364"/>
      <c r="AL187" s="364"/>
      <c r="AM187" s="364"/>
      <c r="AN187" s="359"/>
      <c r="AO187" s="359"/>
      <c r="AP187" s="359"/>
      <c r="AQ187" s="359"/>
      <c r="AR187" s="359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64"/>
      <c r="AG188" s="364"/>
      <c r="AH188" s="364"/>
      <c r="AI188" s="364"/>
      <c r="AJ188" s="364"/>
      <c r="AK188" s="364"/>
      <c r="AL188" s="364"/>
      <c r="AM188" s="364"/>
      <c r="AN188" s="359"/>
      <c r="AO188" s="359"/>
      <c r="AP188" s="359"/>
      <c r="AQ188" s="359"/>
      <c r="AR188" s="359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64"/>
      <c r="AG189" s="364"/>
      <c r="AH189" s="364"/>
      <c r="AI189" s="364"/>
      <c r="AJ189" s="364"/>
      <c r="AK189" s="364"/>
      <c r="AL189" s="364"/>
      <c r="AM189" s="364"/>
      <c r="AN189" s="359"/>
      <c r="AO189" s="359"/>
      <c r="AP189" s="359"/>
      <c r="AQ189" s="359"/>
      <c r="AR189" s="359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64"/>
      <c r="AG190" s="364"/>
      <c r="AH190" s="364"/>
      <c r="AI190" s="364"/>
      <c r="AJ190" s="364"/>
      <c r="AK190" s="364"/>
      <c r="AL190" s="364"/>
      <c r="AM190" s="364"/>
      <c r="AN190" s="359"/>
      <c r="AO190" s="359"/>
      <c r="AP190" s="359"/>
      <c r="AQ190" s="359"/>
      <c r="AR190" s="359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64"/>
      <c r="AG191" s="364"/>
      <c r="AH191" s="364"/>
      <c r="AI191" s="364"/>
      <c r="AJ191" s="364"/>
      <c r="AK191" s="364"/>
      <c r="AL191" s="364"/>
      <c r="AM191" s="364"/>
      <c r="AN191" s="359"/>
      <c r="AO191" s="359"/>
      <c r="AP191" s="359"/>
      <c r="AQ191" s="359"/>
      <c r="AR191" s="359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64"/>
      <c r="AG192" s="364"/>
      <c r="AH192" s="364"/>
      <c r="AI192" s="364"/>
      <c r="AJ192" s="364"/>
      <c r="AK192" s="364"/>
      <c r="AL192" s="364"/>
      <c r="AM192" s="364"/>
      <c r="AN192" s="359"/>
      <c r="AO192" s="359"/>
      <c r="AP192" s="359"/>
      <c r="AQ192" s="359"/>
      <c r="AR192" s="359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64"/>
      <c r="AG193" s="364"/>
      <c r="AH193" s="364"/>
      <c r="AI193" s="364"/>
      <c r="AJ193" s="364"/>
      <c r="AK193" s="364"/>
      <c r="AL193" s="364"/>
      <c r="AM193" s="364"/>
      <c r="AN193" s="359"/>
      <c r="AO193" s="359"/>
      <c r="AP193" s="359"/>
      <c r="AQ193" s="359"/>
      <c r="AR193" s="359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64"/>
      <c r="AG194" s="364"/>
      <c r="AH194" s="364"/>
      <c r="AI194" s="364"/>
      <c r="AJ194" s="364"/>
      <c r="AK194" s="364"/>
      <c r="AL194" s="364"/>
      <c r="AM194" s="364"/>
      <c r="AN194" s="359"/>
      <c r="AO194" s="359"/>
      <c r="AP194" s="359"/>
      <c r="AQ194" s="359"/>
      <c r="AR194" s="359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64"/>
      <c r="AG195" s="364"/>
      <c r="AH195" s="364"/>
      <c r="AI195" s="364"/>
      <c r="AJ195" s="364"/>
      <c r="AK195" s="364"/>
      <c r="AL195" s="364"/>
      <c r="AM195" s="364"/>
      <c r="AN195" s="359"/>
      <c r="AO195" s="359"/>
      <c r="AP195" s="359"/>
      <c r="AQ195" s="359"/>
      <c r="AR195" s="359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64"/>
      <c r="AG196" s="364"/>
      <c r="AH196" s="364"/>
      <c r="AI196" s="364"/>
      <c r="AJ196" s="364"/>
      <c r="AK196" s="364"/>
      <c r="AL196" s="364"/>
      <c r="AM196" s="364"/>
      <c r="AN196" s="359"/>
      <c r="AO196" s="359"/>
      <c r="AP196" s="359"/>
      <c r="AQ196" s="359"/>
      <c r="AR196" s="359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64"/>
      <c r="AG197" s="364"/>
      <c r="AH197" s="364"/>
      <c r="AI197" s="364"/>
      <c r="AJ197" s="364"/>
      <c r="AK197" s="364"/>
      <c r="AL197" s="364"/>
      <c r="AM197" s="364"/>
      <c r="AN197" s="359"/>
      <c r="AO197" s="359"/>
      <c r="AP197" s="359"/>
      <c r="AQ197" s="359"/>
      <c r="AR197" s="359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64"/>
      <c r="AG198" s="364"/>
      <c r="AH198" s="364"/>
      <c r="AI198" s="364"/>
      <c r="AJ198" s="364"/>
      <c r="AK198" s="364"/>
      <c r="AL198" s="364"/>
      <c r="AM198" s="364"/>
      <c r="AN198" s="359"/>
      <c r="AO198" s="359"/>
      <c r="AP198" s="359"/>
      <c r="AQ198" s="359"/>
      <c r="AR198" s="359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64"/>
      <c r="AG199" s="364"/>
      <c r="AH199" s="364"/>
      <c r="AI199" s="364"/>
      <c r="AJ199" s="364"/>
      <c r="AK199" s="364"/>
      <c r="AL199" s="364"/>
      <c r="AM199" s="364"/>
      <c r="AN199" s="359"/>
      <c r="AO199" s="359"/>
      <c r="AP199" s="359"/>
      <c r="AQ199" s="359"/>
      <c r="AR199" s="359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64"/>
      <c r="AG200" s="364"/>
      <c r="AH200" s="364"/>
      <c r="AI200" s="364"/>
      <c r="AJ200" s="364"/>
      <c r="AK200" s="364"/>
      <c r="AL200" s="364"/>
      <c r="AM200" s="364"/>
      <c r="AN200" s="359"/>
      <c r="AO200" s="359"/>
      <c r="AP200" s="359"/>
      <c r="AQ200" s="359"/>
      <c r="AR200" s="359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64"/>
      <c r="AG201" s="364"/>
      <c r="AH201" s="364"/>
      <c r="AI201" s="364"/>
      <c r="AJ201" s="364"/>
      <c r="AK201" s="364"/>
      <c r="AL201" s="364"/>
      <c r="AM201" s="364"/>
      <c r="AN201" s="359"/>
      <c r="AO201" s="359"/>
      <c r="AP201" s="359"/>
      <c r="AQ201" s="359"/>
      <c r="AR201" s="359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64"/>
      <c r="AG202" s="364"/>
      <c r="AH202" s="364"/>
      <c r="AI202" s="364"/>
      <c r="AJ202" s="364"/>
      <c r="AK202" s="364"/>
      <c r="AL202" s="364"/>
      <c r="AM202" s="364"/>
      <c r="AN202" s="359"/>
      <c r="AO202" s="359"/>
      <c r="AP202" s="359"/>
      <c r="AQ202" s="359"/>
      <c r="AR202" s="359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64"/>
      <c r="AG203" s="364"/>
      <c r="AH203" s="364"/>
      <c r="AI203" s="364"/>
      <c r="AJ203" s="364"/>
      <c r="AK203" s="364"/>
      <c r="AL203" s="364"/>
      <c r="AM203" s="364"/>
      <c r="AN203" s="359"/>
      <c r="AO203" s="359"/>
      <c r="AP203" s="359"/>
      <c r="AQ203" s="359"/>
      <c r="AR203" s="359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64"/>
      <c r="AG204" s="364"/>
      <c r="AH204" s="364"/>
      <c r="AI204" s="364"/>
      <c r="AJ204" s="364"/>
      <c r="AK204" s="364"/>
      <c r="AL204" s="364"/>
      <c r="AM204" s="364"/>
      <c r="AN204" s="359"/>
      <c r="AO204" s="359"/>
      <c r="AP204" s="359"/>
      <c r="AQ204" s="359"/>
      <c r="AR204" s="359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64"/>
      <c r="AG205" s="364"/>
      <c r="AH205" s="364"/>
      <c r="AI205" s="364"/>
      <c r="AJ205" s="364"/>
      <c r="AK205" s="364"/>
      <c r="AL205" s="364"/>
      <c r="AM205" s="364"/>
      <c r="AN205" s="359"/>
      <c r="AO205" s="359"/>
      <c r="AP205" s="359"/>
      <c r="AQ205" s="359"/>
      <c r="AR205" s="359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64"/>
      <c r="AG206" s="364"/>
      <c r="AH206" s="364"/>
      <c r="AI206" s="364"/>
      <c r="AJ206" s="364"/>
      <c r="AK206" s="364"/>
      <c r="AL206" s="364"/>
      <c r="AM206" s="364"/>
      <c r="AN206" s="359"/>
      <c r="AO206" s="359"/>
      <c r="AP206" s="359"/>
      <c r="AQ206" s="359"/>
      <c r="AR206" s="359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64"/>
      <c r="AG207" s="364"/>
      <c r="AH207" s="364"/>
      <c r="AI207" s="364"/>
      <c r="AJ207" s="364"/>
      <c r="AK207" s="364"/>
      <c r="AL207" s="364"/>
      <c r="AM207" s="364"/>
      <c r="AN207" s="359"/>
      <c r="AO207" s="359"/>
      <c r="AP207" s="359"/>
      <c r="AQ207" s="359"/>
      <c r="AR207" s="359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64"/>
      <c r="AG208" s="364"/>
      <c r="AH208" s="364"/>
      <c r="AI208" s="364"/>
      <c r="AJ208" s="364"/>
      <c r="AK208" s="364"/>
      <c r="AL208" s="364"/>
      <c r="AM208" s="364"/>
      <c r="AN208" s="359"/>
      <c r="AO208" s="359"/>
      <c r="AP208" s="359"/>
      <c r="AQ208" s="359"/>
      <c r="AR208" s="359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64"/>
      <c r="AG209" s="364"/>
      <c r="AH209" s="364"/>
      <c r="AI209" s="364"/>
      <c r="AJ209" s="364"/>
      <c r="AK209" s="364"/>
      <c r="AL209" s="364"/>
      <c r="AM209" s="364"/>
      <c r="AN209" s="359"/>
      <c r="AO209" s="359"/>
      <c r="AP209" s="359"/>
      <c r="AQ209" s="359"/>
      <c r="AR209" s="359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64"/>
      <c r="AG210" s="364"/>
      <c r="AH210" s="364"/>
      <c r="AI210" s="364"/>
      <c r="AJ210" s="364"/>
      <c r="AK210" s="364"/>
      <c r="AL210" s="364"/>
      <c r="AM210" s="364"/>
      <c r="AN210" s="359"/>
      <c r="AO210" s="359"/>
      <c r="AP210" s="359"/>
      <c r="AQ210" s="359"/>
      <c r="AR210" s="359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64"/>
      <c r="AG211" s="364"/>
      <c r="AH211" s="364"/>
      <c r="AI211" s="364"/>
      <c r="AJ211" s="364"/>
      <c r="AK211" s="364"/>
      <c r="AL211" s="364"/>
      <c r="AM211" s="364"/>
      <c r="AN211" s="359"/>
      <c r="AO211" s="359"/>
      <c r="AP211" s="359"/>
      <c r="AQ211" s="359"/>
      <c r="AR211" s="359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64"/>
      <c r="AG212" s="364"/>
      <c r="AH212" s="364"/>
      <c r="AI212" s="364"/>
      <c r="AJ212" s="364"/>
      <c r="AK212" s="364"/>
      <c r="AL212" s="364"/>
      <c r="AM212" s="364"/>
      <c r="AN212" s="359"/>
      <c r="AO212" s="359"/>
      <c r="AP212" s="359"/>
      <c r="AQ212" s="359"/>
      <c r="AR212" s="359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64"/>
      <c r="AG213" s="364"/>
      <c r="AH213" s="364"/>
      <c r="AI213" s="364"/>
      <c r="AJ213" s="364"/>
      <c r="AK213" s="364"/>
      <c r="AL213" s="364"/>
      <c r="AM213" s="364"/>
      <c r="AN213" s="359"/>
      <c r="AO213" s="359"/>
      <c r="AP213" s="359"/>
      <c r="AQ213" s="359"/>
      <c r="AR213" s="359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64"/>
      <c r="AG214" s="364"/>
      <c r="AH214" s="364"/>
      <c r="AI214" s="364"/>
      <c r="AJ214" s="364"/>
      <c r="AK214" s="364"/>
      <c r="AL214" s="364"/>
      <c r="AM214" s="364"/>
      <c r="AN214" s="359"/>
      <c r="AO214" s="359"/>
      <c r="AP214" s="359"/>
      <c r="AQ214" s="359"/>
      <c r="AR214" s="359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64"/>
      <c r="AG215" s="364"/>
      <c r="AH215" s="364"/>
      <c r="AI215" s="364"/>
      <c r="AJ215" s="364"/>
      <c r="AK215" s="364"/>
      <c r="AL215" s="364"/>
      <c r="AM215" s="364"/>
      <c r="AN215" s="359"/>
      <c r="AO215" s="359"/>
      <c r="AP215" s="359"/>
      <c r="AQ215" s="359"/>
      <c r="AR215" s="359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64"/>
      <c r="AG216" s="364"/>
      <c r="AH216" s="364"/>
      <c r="AI216" s="364"/>
      <c r="AJ216" s="364"/>
      <c r="AK216" s="364"/>
      <c r="AL216" s="364"/>
      <c r="AM216" s="364"/>
      <c r="AN216" s="359"/>
      <c r="AO216" s="359"/>
      <c r="AP216" s="359"/>
      <c r="AQ216" s="359"/>
      <c r="AR216" s="359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64"/>
      <c r="AG217" s="364"/>
      <c r="AH217" s="364"/>
      <c r="AI217" s="364"/>
      <c r="AJ217" s="364"/>
      <c r="AK217" s="364"/>
      <c r="AL217" s="364"/>
      <c r="AM217" s="364"/>
      <c r="AN217" s="359"/>
      <c r="AO217" s="359"/>
      <c r="AP217" s="359"/>
      <c r="AQ217" s="359"/>
      <c r="AR217" s="359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64"/>
      <c r="AG218" s="364"/>
      <c r="AH218" s="364"/>
      <c r="AI218" s="364"/>
      <c r="AJ218" s="364"/>
      <c r="AK218" s="364"/>
      <c r="AL218" s="364"/>
      <c r="AM218" s="364"/>
      <c r="AN218" s="359"/>
      <c r="AO218" s="359"/>
      <c r="AP218" s="359"/>
      <c r="AQ218" s="359"/>
      <c r="AR218" s="359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64"/>
      <c r="AG219" s="364"/>
      <c r="AH219" s="364"/>
      <c r="AI219" s="364"/>
      <c r="AJ219" s="364"/>
      <c r="AK219" s="364"/>
      <c r="AL219" s="364"/>
      <c r="AM219" s="364"/>
      <c r="AN219" s="359"/>
      <c r="AO219" s="359"/>
      <c r="AP219" s="359"/>
      <c r="AQ219" s="359"/>
      <c r="AR219" s="359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64"/>
      <c r="AG220" s="364"/>
      <c r="AH220" s="364"/>
      <c r="AI220" s="364"/>
      <c r="AJ220" s="364"/>
      <c r="AK220" s="364"/>
      <c r="AL220" s="364"/>
      <c r="AM220" s="364"/>
      <c r="AN220" s="359"/>
      <c r="AO220" s="359"/>
      <c r="AP220" s="359"/>
      <c r="AQ220" s="359"/>
      <c r="AR220" s="359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64"/>
      <c r="AG221" s="364"/>
      <c r="AH221" s="364"/>
      <c r="AI221" s="364"/>
      <c r="AJ221" s="364"/>
      <c r="AK221" s="364"/>
      <c r="AL221" s="364"/>
      <c r="AM221" s="364"/>
      <c r="AN221" s="359"/>
      <c r="AO221" s="359"/>
      <c r="AP221" s="359"/>
      <c r="AQ221" s="359"/>
      <c r="AR221" s="359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64"/>
      <c r="AG222" s="364"/>
      <c r="AH222" s="364"/>
      <c r="AI222" s="364"/>
      <c r="AJ222" s="364"/>
      <c r="AK222" s="364"/>
      <c r="AL222" s="364"/>
      <c r="AM222" s="364"/>
      <c r="AN222" s="359"/>
      <c r="AO222" s="359"/>
      <c r="AP222" s="359"/>
      <c r="AQ222" s="359"/>
      <c r="AR222" s="359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64"/>
      <c r="AG223" s="364"/>
      <c r="AH223" s="364"/>
      <c r="AI223" s="364"/>
      <c r="AJ223" s="364"/>
      <c r="AK223" s="364"/>
      <c r="AL223" s="364"/>
      <c r="AM223" s="364"/>
      <c r="AN223" s="359"/>
      <c r="AO223" s="359"/>
      <c r="AP223" s="359"/>
      <c r="AQ223" s="359"/>
      <c r="AR223" s="359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64"/>
      <c r="AG224" s="364"/>
      <c r="AH224" s="364"/>
      <c r="AI224" s="364"/>
      <c r="AJ224" s="364"/>
      <c r="AK224" s="364"/>
      <c r="AL224" s="364"/>
      <c r="AM224" s="364"/>
      <c r="AN224" s="359"/>
      <c r="AO224" s="359"/>
      <c r="AP224" s="359"/>
      <c r="AQ224" s="359"/>
      <c r="AR224" s="359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64"/>
      <c r="AG225" s="364"/>
      <c r="AH225" s="364"/>
      <c r="AI225" s="364"/>
      <c r="AJ225" s="364"/>
      <c r="AK225" s="364"/>
      <c r="AL225" s="364"/>
      <c r="AM225" s="364"/>
      <c r="AN225" s="359"/>
      <c r="AO225" s="359"/>
      <c r="AP225" s="359"/>
      <c r="AQ225" s="359"/>
      <c r="AR225" s="359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64"/>
      <c r="AG226" s="364"/>
      <c r="AH226" s="364"/>
      <c r="AI226" s="364"/>
      <c r="AJ226" s="364"/>
      <c r="AK226" s="364"/>
      <c r="AL226" s="364"/>
      <c r="AM226" s="364"/>
      <c r="AN226" s="359"/>
      <c r="AO226" s="359"/>
      <c r="AP226" s="359"/>
      <c r="AQ226" s="359"/>
      <c r="AR226" s="359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64"/>
      <c r="AG227" s="364"/>
      <c r="AH227" s="364"/>
      <c r="AI227" s="364"/>
      <c r="AJ227" s="364"/>
      <c r="AK227" s="364"/>
      <c r="AL227" s="364"/>
      <c r="AM227" s="364"/>
      <c r="AN227" s="359"/>
      <c r="AO227" s="359"/>
      <c r="AP227" s="359"/>
      <c r="AQ227" s="359"/>
      <c r="AR227" s="359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64"/>
      <c r="AG228" s="364"/>
      <c r="AH228" s="364"/>
      <c r="AI228" s="364"/>
      <c r="AJ228" s="364"/>
      <c r="AK228" s="364"/>
      <c r="AL228" s="364"/>
      <c r="AM228" s="364"/>
      <c r="AN228" s="359"/>
      <c r="AO228" s="359"/>
      <c r="AP228" s="359"/>
      <c r="AQ228" s="359"/>
      <c r="AR228" s="359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64"/>
      <c r="AG229" s="364"/>
      <c r="AH229" s="364"/>
      <c r="AI229" s="364"/>
      <c r="AJ229" s="364"/>
      <c r="AK229" s="364"/>
      <c r="AL229" s="364"/>
      <c r="AM229" s="364"/>
      <c r="AN229" s="359"/>
      <c r="AO229" s="359"/>
      <c r="AP229" s="359"/>
      <c r="AQ229" s="359"/>
      <c r="AR229" s="359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64"/>
      <c r="AG230" s="364"/>
      <c r="AH230" s="364"/>
      <c r="AI230" s="364"/>
      <c r="AJ230" s="364"/>
      <c r="AK230" s="364"/>
      <c r="AL230" s="364"/>
      <c r="AM230" s="364"/>
      <c r="AN230" s="359"/>
      <c r="AO230" s="359"/>
      <c r="AP230" s="359"/>
      <c r="AQ230" s="359"/>
      <c r="AR230" s="359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64"/>
      <c r="AG231" s="364"/>
      <c r="AH231" s="364"/>
      <c r="AI231" s="364"/>
      <c r="AJ231" s="364"/>
      <c r="AK231" s="364"/>
      <c r="AL231" s="364"/>
      <c r="AM231" s="364"/>
      <c r="AN231" s="359"/>
      <c r="AO231" s="359"/>
      <c r="AP231" s="359"/>
      <c r="AQ231" s="359"/>
      <c r="AR231" s="359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64"/>
      <c r="AG232" s="364"/>
      <c r="AH232" s="364"/>
      <c r="AI232" s="364"/>
      <c r="AJ232" s="364"/>
      <c r="AK232" s="364"/>
      <c r="AL232" s="364"/>
      <c r="AM232" s="364"/>
      <c r="AN232" s="359"/>
      <c r="AO232" s="359"/>
      <c r="AP232" s="359"/>
      <c r="AQ232" s="359"/>
      <c r="AR232" s="359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64"/>
      <c r="AG233" s="364"/>
      <c r="AH233" s="364"/>
      <c r="AI233" s="364"/>
      <c r="AJ233" s="364"/>
      <c r="AK233" s="364"/>
      <c r="AL233" s="364"/>
      <c r="AM233" s="364"/>
      <c r="AN233" s="359"/>
      <c r="AO233" s="359"/>
      <c r="AP233" s="359"/>
      <c r="AQ233" s="359"/>
      <c r="AR233" s="359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64"/>
      <c r="AG234" s="364"/>
      <c r="AH234" s="364"/>
      <c r="AI234" s="364"/>
      <c r="AJ234" s="364"/>
      <c r="AK234" s="364"/>
      <c r="AL234" s="364"/>
      <c r="AM234" s="364"/>
      <c r="AN234" s="359"/>
      <c r="AO234" s="359"/>
      <c r="AP234" s="359"/>
      <c r="AQ234" s="359"/>
      <c r="AR234" s="359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64"/>
      <c r="AG235" s="364"/>
      <c r="AH235" s="364"/>
      <c r="AI235" s="364"/>
      <c r="AJ235" s="364"/>
      <c r="AK235" s="364"/>
      <c r="AL235" s="364"/>
      <c r="AM235" s="364"/>
      <c r="AN235" s="359"/>
      <c r="AO235" s="359"/>
      <c r="AP235" s="359"/>
      <c r="AQ235" s="359"/>
      <c r="AR235" s="359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64"/>
      <c r="AG236" s="364"/>
      <c r="AH236" s="364"/>
      <c r="AI236" s="364"/>
      <c r="AJ236" s="364"/>
      <c r="AK236" s="364"/>
      <c r="AL236" s="364"/>
      <c r="AM236" s="364"/>
      <c r="AN236" s="359"/>
      <c r="AO236" s="359"/>
      <c r="AP236" s="359"/>
      <c r="AQ236" s="359"/>
      <c r="AR236" s="359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64"/>
      <c r="AG237" s="364"/>
      <c r="AH237" s="364"/>
      <c r="AI237" s="364"/>
      <c r="AJ237" s="364"/>
      <c r="AK237" s="364"/>
      <c r="AL237" s="364"/>
      <c r="AM237" s="364"/>
      <c r="AN237" s="359"/>
      <c r="AO237" s="359"/>
      <c r="AP237" s="359"/>
      <c r="AQ237" s="359"/>
      <c r="AR237" s="359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64"/>
      <c r="AG238" s="364"/>
      <c r="AH238" s="364"/>
      <c r="AI238" s="364"/>
      <c r="AJ238" s="364"/>
      <c r="AK238" s="364"/>
      <c r="AL238" s="364"/>
      <c r="AM238" s="364"/>
      <c r="AN238" s="359"/>
      <c r="AO238" s="359"/>
      <c r="AP238" s="359"/>
      <c r="AQ238" s="359"/>
      <c r="AR238" s="359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64"/>
      <c r="AG239" s="364"/>
      <c r="AH239" s="364"/>
      <c r="AI239" s="364"/>
      <c r="AJ239" s="364"/>
      <c r="AK239" s="364"/>
      <c r="AL239" s="364"/>
      <c r="AM239" s="364"/>
      <c r="AN239" s="359"/>
      <c r="AO239" s="359"/>
      <c r="AP239" s="359"/>
      <c r="AQ239" s="359"/>
      <c r="AR239" s="359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64"/>
      <c r="AG240" s="364"/>
      <c r="AH240" s="364"/>
      <c r="AI240" s="364"/>
      <c r="AJ240" s="364"/>
      <c r="AK240" s="364"/>
      <c r="AL240" s="364"/>
      <c r="AM240" s="364"/>
      <c r="AN240" s="359"/>
      <c r="AO240" s="359"/>
      <c r="AP240" s="359"/>
      <c r="AQ240" s="359"/>
      <c r="AR240" s="359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64"/>
      <c r="AG241" s="364"/>
      <c r="AH241" s="364"/>
      <c r="AI241" s="364"/>
      <c r="AJ241" s="364"/>
      <c r="AK241" s="364"/>
      <c r="AL241" s="364"/>
      <c r="AM241" s="364"/>
      <c r="AN241" s="359"/>
      <c r="AO241" s="359"/>
      <c r="AP241" s="359"/>
      <c r="AQ241" s="359"/>
      <c r="AR241" s="359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64"/>
      <c r="AG242" s="364"/>
      <c r="AH242" s="364"/>
      <c r="AI242" s="364"/>
      <c r="AJ242" s="364"/>
      <c r="AK242" s="364"/>
      <c r="AL242" s="364"/>
      <c r="AM242" s="364"/>
      <c r="AN242" s="359"/>
      <c r="AO242" s="359"/>
      <c r="AP242" s="359"/>
      <c r="AQ242" s="359"/>
      <c r="AR242" s="359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64"/>
      <c r="AG243" s="364"/>
      <c r="AH243" s="364"/>
      <c r="AI243" s="364"/>
      <c r="AJ243" s="364"/>
      <c r="AK243" s="364"/>
      <c r="AL243" s="364"/>
      <c r="AM243" s="364"/>
      <c r="AN243" s="359"/>
      <c r="AO243" s="359"/>
      <c r="AP243" s="359"/>
      <c r="AQ243" s="359"/>
      <c r="AR243" s="359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64"/>
      <c r="AG244" s="364"/>
      <c r="AH244" s="364"/>
      <c r="AI244" s="364"/>
      <c r="AJ244" s="364"/>
      <c r="AK244" s="364"/>
      <c r="AL244" s="364"/>
      <c r="AM244" s="364"/>
      <c r="AN244" s="359"/>
      <c r="AO244" s="359"/>
      <c r="AP244" s="359"/>
      <c r="AQ244" s="359"/>
      <c r="AR244" s="359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64"/>
      <c r="AG245" s="364"/>
      <c r="AH245" s="364"/>
      <c r="AI245" s="364"/>
      <c r="AJ245" s="364"/>
      <c r="AK245" s="364"/>
      <c r="AL245" s="364"/>
      <c r="AM245" s="364"/>
      <c r="AN245" s="359"/>
      <c r="AO245" s="359"/>
      <c r="AP245" s="359"/>
      <c r="AQ245" s="359"/>
      <c r="AR245" s="359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64"/>
      <c r="AG246" s="364"/>
      <c r="AH246" s="364"/>
      <c r="AI246" s="364"/>
      <c r="AJ246" s="364"/>
      <c r="AK246" s="364"/>
      <c r="AL246" s="364"/>
      <c r="AM246" s="364"/>
      <c r="AN246" s="359"/>
      <c r="AO246" s="359"/>
      <c r="AP246" s="359"/>
      <c r="AQ246" s="359"/>
      <c r="AR246" s="359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64"/>
      <c r="AG247" s="364"/>
      <c r="AH247" s="364"/>
      <c r="AI247" s="364"/>
      <c r="AJ247" s="364"/>
      <c r="AK247" s="364"/>
      <c r="AL247" s="364"/>
      <c r="AM247" s="364"/>
      <c r="AN247" s="359"/>
      <c r="AO247" s="359"/>
      <c r="AP247" s="359"/>
      <c r="AQ247" s="359"/>
      <c r="AR247" s="359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64"/>
      <c r="AG248" s="364"/>
      <c r="AH248" s="364"/>
      <c r="AI248" s="364"/>
      <c r="AJ248" s="364"/>
      <c r="AK248" s="364"/>
      <c r="AL248" s="364"/>
      <c r="AM248" s="364"/>
      <c r="AN248" s="359"/>
      <c r="AO248" s="359"/>
      <c r="AP248" s="359"/>
      <c r="AQ248" s="359"/>
      <c r="AR248" s="359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64"/>
      <c r="AG249" s="364"/>
      <c r="AH249" s="364"/>
      <c r="AI249" s="364"/>
      <c r="AJ249" s="364"/>
      <c r="AK249" s="364"/>
      <c r="AL249" s="364"/>
      <c r="AM249" s="364"/>
      <c r="AN249" s="359"/>
      <c r="AO249" s="359"/>
      <c r="AP249" s="359"/>
      <c r="AQ249" s="359"/>
      <c r="AR249" s="359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64"/>
      <c r="AG250" s="364"/>
      <c r="AH250" s="364"/>
      <c r="AI250" s="364"/>
      <c r="AJ250" s="364"/>
      <c r="AK250" s="364"/>
      <c r="AL250" s="364"/>
      <c r="AM250" s="364"/>
      <c r="AN250" s="359"/>
      <c r="AO250" s="359"/>
      <c r="AP250" s="359"/>
      <c r="AQ250" s="359"/>
      <c r="AR250" s="359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64"/>
      <c r="AG251" s="364"/>
      <c r="AH251" s="364"/>
      <c r="AI251" s="364"/>
      <c r="AJ251" s="364"/>
      <c r="AK251" s="364"/>
      <c r="AL251" s="364"/>
      <c r="AM251" s="364"/>
      <c r="AN251" s="359"/>
      <c r="AO251" s="359"/>
      <c r="AP251" s="359"/>
      <c r="AQ251" s="359"/>
      <c r="AR251" s="359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64"/>
      <c r="AG252" s="364"/>
      <c r="AH252" s="364"/>
      <c r="AI252" s="364"/>
      <c r="AJ252" s="364"/>
      <c r="AK252" s="364"/>
      <c r="AL252" s="364"/>
      <c r="AM252" s="364"/>
      <c r="AN252" s="359"/>
      <c r="AO252" s="359"/>
      <c r="AP252" s="359"/>
      <c r="AQ252" s="359"/>
      <c r="AR252" s="359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64"/>
      <c r="AG253" s="364"/>
      <c r="AH253" s="364"/>
      <c r="AI253" s="364"/>
      <c r="AJ253" s="364"/>
      <c r="AK253" s="364"/>
      <c r="AL253" s="364"/>
      <c r="AM253" s="364"/>
      <c r="AN253" s="359"/>
      <c r="AO253" s="359"/>
      <c r="AP253" s="359"/>
      <c r="AQ253" s="359"/>
      <c r="AR253" s="359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64"/>
      <c r="AG254" s="364"/>
      <c r="AH254" s="364"/>
      <c r="AI254" s="364"/>
      <c r="AJ254" s="364"/>
      <c r="AK254" s="364"/>
      <c r="AL254" s="364"/>
      <c r="AM254" s="364"/>
      <c r="AN254" s="359"/>
      <c r="AO254" s="359"/>
      <c r="AP254" s="359"/>
      <c r="AQ254" s="359"/>
      <c r="AR254" s="359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64"/>
      <c r="AG255" s="364"/>
      <c r="AH255" s="364"/>
      <c r="AI255" s="364"/>
      <c r="AJ255" s="364"/>
      <c r="AK255" s="364"/>
      <c r="AL255" s="364"/>
      <c r="AM255" s="364"/>
      <c r="AN255" s="359"/>
      <c r="AO255" s="359"/>
      <c r="AP255" s="359"/>
      <c r="AQ255" s="359"/>
      <c r="AR255" s="359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64"/>
      <c r="AG256" s="364"/>
      <c r="AH256" s="364"/>
      <c r="AI256" s="364"/>
      <c r="AJ256" s="364"/>
      <c r="AK256" s="364"/>
      <c r="AL256" s="364"/>
      <c r="AM256" s="364"/>
      <c r="AN256" s="359"/>
      <c r="AO256" s="359"/>
      <c r="AP256" s="359"/>
      <c r="AQ256" s="359"/>
      <c r="AR256" s="359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64"/>
      <c r="AG257" s="364"/>
      <c r="AH257" s="364"/>
      <c r="AI257" s="364"/>
      <c r="AJ257" s="364"/>
      <c r="AK257" s="364"/>
      <c r="AL257" s="364"/>
      <c r="AM257" s="364"/>
      <c r="AN257" s="359"/>
      <c r="AO257" s="359"/>
      <c r="AP257" s="359"/>
      <c r="AQ257" s="359"/>
      <c r="AR257" s="359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64"/>
      <c r="AG258" s="364"/>
      <c r="AH258" s="364"/>
      <c r="AI258" s="364"/>
      <c r="AJ258" s="364"/>
      <c r="AK258" s="364"/>
      <c r="AL258" s="364"/>
      <c r="AM258" s="364"/>
      <c r="AN258" s="359"/>
      <c r="AO258" s="359"/>
      <c r="AP258" s="359"/>
      <c r="AQ258" s="359"/>
      <c r="AR258" s="359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64"/>
      <c r="AG259" s="364"/>
      <c r="AH259" s="364"/>
      <c r="AI259" s="364"/>
      <c r="AJ259" s="364"/>
      <c r="AK259" s="364"/>
      <c r="AL259" s="364"/>
      <c r="AM259" s="364"/>
      <c r="AN259" s="359"/>
      <c r="AO259" s="359"/>
      <c r="AP259" s="359"/>
      <c r="AQ259" s="359"/>
      <c r="AR259" s="359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64"/>
      <c r="AG260" s="364"/>
      <c r="AH260" s="364"/>
      <c r="AI260" s="364"/>
      <c r="AJ260" s="364"/>
      <c r="AK260" s="364"/>
      <c r="AL260" s="364"/>
      <c r="AM260" s="364"/>
      <c r="AN260" s="359"/>
      <c r="AO260" s="359"/>
      <c r="AP260" s="359"/>
      <c r="AQ260" s="359"/>
      <c r="AR260" s="359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64"/>
      <c r="AG261" s="364"/>
      <c r="AH261" s="364"/>
      <c r="AI261" s="364"/>
      <c r="AJ261" s="364"/>
      <c r="AK261" s="364"/>
      <c r="AL261" s="364"/>
      <c r="AM261" s="364"/>
      <c r="AN261" s="359"/>
      <c r="AO261" s="359"/>
      <c r="AP261" s="359"/>
      <c r="AQ261" s="359"/>
      <c r="AR261" s="359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64"/>
      <c r="AG262" s="364"/>
      <c r="AH262" s="364"/>
      <c r="AI262" s="364"/>
      <c r="AJ262" s="364"/>
      <c r="AK262" s="364"/>
      <c r="AL262" s="364"/>
      <c r="AM262" s="364"/>
      <c r="AN262" s="359"/>
      <c r="AO262" s="359"/>
      <c r="AP262" s="359"/>
      <c r="AQ262" s="359"/>
      <c r="AR262" s="359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64"/>
      <c r="AG263" s="364"/>
      <c r="AH263" s="364"/>
      <c r="AI263" s="364"/>
      <c r="AJ263" s="364"/>
      <c r="AK263" s="364"/>
      <c r="AL263" s="364"/>
      <c r="AM263" s="364"/>
      <c r="AN263" s="359"/>
      <c r="AO263" s="359"/>
      <c r="AP263" s="359"/>
      <c r="AQ263" s="359"/>
      <c r="AR263" s="359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64"/>
      <c r="AG264" s="364"/>
      <c r="AH264" s="364"/>
      <c r="AI264" s="364"/>
      <c r="AJ264" s="364"/>
      <c r="AK264" s="364"/>
      <c r="AL264" s="364"/>
      <c r="AM264" s="364"/>
      <c r="AN264" s="359"/>
      <c r="AO264" s="359"/>
      <c r="AP264" s="359"/>
      <c r="AQ264" s="359"/>
      <c r="AR264" s="359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64"/>
      <c r="AG265" s="364"/>
      <c r="AH265" s="364"/>
      <c r="AI265" s="364"/>
      <c r="AJ265" s="364"/>
      <c r="AK265" s="364"/>
      <c r="AL265" s="364"/>
      <c r="AM265" s="364"/>
      <c r="AN265" s="359"/>
      <c r="AO265" s="359"/>
      <c r="AP265" s="359"/>
      <c r="AQ265" s="359"/>
      <c r="AR265" s="359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64"/>
      <c r="AG266" s="364"/>
      <c r="AH266" s="364"/>
      <c r="AI266" s="364"/>
      <c r="AJ266" s="364"/>
      <c r="AK266" s="364"/>
      <c r="AL266" s="364"/>
      <c r="AM266" s="364"/>
      <c r="AN266" s="359"/>
      <c r="AO266" s="359"/>
      <c r="AP266" s="359"/>
      <c r="AQ266" s="359"/>
      <c r="AR266" s="359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64"/>
      <c r="AG267" s="364"/>
      <c r="AH267" s="364"/>
      <c r="AI267" s="364"/>
      <c r="AJ267" s="364"/>
      <c r="AK267" s="364"/>
      <c r="AL267" s="364"/>
      <c r="AM267" s="364"/>
      <c r="AN267" s="359"/>
      <c r="AO267" s="359"/>
      <c r="AP267" s="359"/>
      <c r="AQ267" s="359"/>
      <c r="AR267" s="359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64"/>
      <c r="AG268" s="364"/>
      <c r="AH268" s="364"/>
      <c r="AI268" s="364"/>
      <c r="AJ268" s="364"/>
      <c r="AK268" s="364"/>
      <c r="AL268" s="364"/>
      <c r="AM268" s="364"/>
      <c r="AN268" s="359"/>
      <c r="AO268" s="359"/>
      <c r="AP268" s="359"/>
      <c r="AQ268" s="359"/>
      <c r="AR268" s="359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64"/>
      <c r="AG269" s="364"/>
      <c r="AH269" s="364"/>
      <c r="AI269" s="364"/>
      <c r="AJ269" s="364"/>
      <c r="AK269" s="364"/>
      <c r="AL269" s="364"/>
      <c r="AM269" s="364"/>
      <c r="AN269" s="359"/>
      <c r="AO269" s="359"/>
      <c r="AP269" s="359"/>
      <c r="AQ269" s="359"/>
      <c r="AR269" s="359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64"/>
      <c r="AG270" s="364"/>
      <c r="AH270" s="364"/>
      <c r="AI270" s="364"/>
      <c r="AJ270" s="364"/>
      <c r="AK270" s="364"/>
      <c r="AL270" s="364"/>
      <c r="AM270" s="364"/>
      <c r="AN270" s="359"/>
      <c r="AO270" s="359"/>
      <c r="AP270" s="359"/>
      <c r="AQ270" s="359"/>
      <c r="AR270" s="359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64"/>
      <c r="AG271" s="364"/>
      <c r="AH271" s="364"/>
      <c r="AI271" s="364"/>
      <c r="AJ271" s="364"/>
      <c r="AK271" s="364"/>
      <c r="AL271" s="364"/>
      <c r="AM271" s="364"/>
      <c r="AN271" s="359"/>
      <c r="AO271" s="359"/>
      <c r="AP271" s="359"/>
      <c r="AQ271" s="359"/>
      <c r="AR271" s="359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64"/>
      <c r="AG272" s="364"/>
      <c r="AH272" s="364"/>
      <c r="AI272" s="364"/>
      <c r="AJ272" s="364"/>
      <c r="AK272" s="364"/>
      <c r="AL272" s="364"/>
      <c r="AM272" s="364"/>
      <c r="AN272" s="359"/>
      <c r="AO272" s="359"/>
      <c r="AP272" s="359"/>
      <c r="AQ272" s="359"/>
      <c r="AR272" s="359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64"/>
      <c r="AG273" s="364"/>
      <c r="AH273" s="364"/>
      <c r="AI273" s="364"/>
      <c r="AJ273" s="364"/>
      <c r="AK273" s="364"/>
      <c r="AL273" s="364"/>
      <c r="AM273" s="364"/>
      <c r="AN273" s="359"/>
      <c r="AO273" s="359"/>
      <c r="AP273" s="359"/>
      <c r="AQ273" s="359"/>
      <c r="AR273" s="359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64"/>
      <c r="AG274" s="364"/>
      <c r="AH274" s="364"/>
      <c r="AI274" s="364"/>
      <c r="AJ274" s="364"/>
      <c r="AK274" s="364"/>
      <c r="AL274" s="364"/>
      <c r="AM274" s="364"/>
      <c r="AN274" s="359"/>
      <c r="AO274" s="359"/>
      <c r="AP274" s="359"/>
      <c r="AQ274" s="359"/>
      <c r="AR274" s="359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64"/>
      <c r="AG275" s="364"/>
      <c r="AH275" s="364"/>
      <c r="AI275" s="364"/>
      <c r="AJ275" s="364"/>
      <c r="AK275" s="364"/>
      <c r="AL275" s="364"/>
      <c r="AM275" s="364"/>
      <c r="AN275" s="359"/>
      <c r="AO275" s="359"/>
      <c r="AP275" s="359"/>
      <c r="AQ275" s="359"/>
      <c r="AR275" s="359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64"/>
      <c r="AG276" s="364"/>
      <c r="AH276" s="364"/>
      <c r="AI276" s="364"/>
      <c r="AJ276" s="364"/>
      <c r="AK276" s="364"/>
      <c r="AL276" s="364"/>
      <c r="AM276" s="364"/>
      <c r="AN276" s="359"/>
      <c r="AO276" s="359"/>
      <c r="AP276" s="359"/>
      <c r="AQ276" s="359"/>
      <c r="AR276" s="359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64"/>
      <c r="AG277" s="364"/>
      <c r="AH277" s="364"/>
      <c r="AI277" s="364"/>
      <c r="AJ277" s="364"/>
      <c r="AK277" s="364"/>
      <c r="AL277" s="364"/>
      <c r="AM277" s="364"/>
      <c r="AN277" s="359"/>
      <c r="AO277" s="359"/>
      <c r="AP277" s="359"/>
      <c r="AQ277" s="359"/>
      <c r="AR277" s="359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64"/>
      <c r="AG278" s="364"/>
      <c r="AH278" s="364"/>
      <c r="AI278" s="364"/>
      <c r="AJ278" s="364"/>
      <c r="AK278" s="364"/>
      <c r="AL278" s="364"/>
      <c r="AM278" s="364"/>
      <c r="AN278" s="359"/>
      <c r="AO278" s="359"/>
      <c r="AP278" s="359"/>
      <c r="AQ278" s="359"/>
      <c r="AR278" s="359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64"/>
      <c r="AG279" s="364"/>
      <c r="AH279" s="364"/>
      <c r="AI279" s="364"/>
      <c r="AJ279" s="364"/>
      <c r="AK279" s="364"/>
      <c r="AL279" s="364"/>
      <c r="AM279" s="364"/>
      <c r="AN279" s="359"/>
      <c r="AO279" s="359"/>
      <c r="AP279" s="359"/>
      <c r="AQ279" s="359"/>
      <c r="AR279" s="359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64"/>
      <c r="AG280" s="364"/>
      <c r="AH280" s="364"/>
      <c r="AI280" s="364"/>
      <c r="AJ280" s="364"/>
      <c r="AK280" s="364"/>
      <c r="AL280" s="364"/>
      <c r="AM280" s="364"/>
      <c r="AN280" s="359"/>
      <c r="AO280" s="359"/>
      <c r="AP280" s="359"/>
      <c r="AQ280" s="359"/>
      <c r="AR280" s="359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64"/>
      <c r="AG281" s="364"/>
      <c r="AH281" s="364"/>
      <c r="AI281" s="364"/>
      <c r="AJ281" s="364"/>
      <c r="AK281" s="364"/>
      <c r="AL281" s="364"/>
      <c r="AM281" s="364"/>
      <c r="AN281" s="359"/>
      <c r="AO281" s="359"/>
      <c r="AP281" s="359"/>
      <c r="AQ281" s="359"/>
      <c r="AR281" s="359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64"/>
      <c r="AG282" s="364"/>
      <c r="AH282" s="364"/>
      <c r="AI282" s="364"/>
      <c r="AJ282" s="364"/>
      <c r="AK282" s="364"/>
      <c r="AL282" s="364"/>
      <c r="AM282" s="364"/>
      <c r="AN282" s="359"/>
      <c r="AO282" s="359"/>
      <c r="AP282" s="359"/>
      <c r="AQ282" s="359"/>
      <c r="AR282" s="359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64"/>
      <c r="AG283" s="364"/>
      <c r="AH283" s="364"/>
      <c r="AI283" s="364"/>
      <c r="AJ283" s="364"/>
      <c r="AK283" s="364"/>
      <c r="AL283" s="364"/>
      <c r="AM283" s="364"/>
      <c r="AN283" s="359"/>
      <c r="AO283" s="359"/>
      <c r="AP283" s="359"/>
      <c r="AQ283" s="359"/>
      <c r="AR283" s="359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64"/>
      <c r="AG284" s="364"/>
      <c r="AH284" s="364"/>
      <c r="AI284" s="364"/>
      <c r="AJ284" s="364"/>
      <c r="AK284" s="364"/>
      <c r="AL284" s="364"/>
      <c r="AM284" s="364"/>
      <c r="AN284" s="359"/>
      <c r="AO284" s="359"/>
      <c r="AP284" s="359"/>
      <c r="AQ284" s="359"/>
      <c r="AR284" s="359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64"/>
      <c r="AG285" s="364"/>
      <c r="AH285" s="364"/>
      <c r="AI285" s="364"/>
      <c r="AJ285" s="364"/>
      <c r="AK285" s="364"/>
      <c r="AL285" s="364"/>
      <c r="AM285" s="364"/>
      <c r="AN285" s="359"/>
      <c r="AO285" s="359"/>
      <c r="AP285" s="359"/>
      <c r="AQ285" s="359"/>
      <c r="AR285" s="359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64"/>
      <c r="AG286" s="364"/>
      <c r="AH286" s="364"/>
      <c r="AI286" s="364"/>
      <c r="AJ286" s="364"/>
      <c r="AK286" s="364"/>
      <c r="AL286" s="364"/>
      <c r="AM286" s="364"/>
      <c r="AN286" s="359"/>
      <c r="AO286" s="359"/>
      <c r="AP286" s="359"/>
      <c r="AQ286" s="359"/>
      <c r="AR286" s="359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64"/>
      <c r="AG287" s="364"/>
      <c r="AH287" s="364"/>
      <c r="AI287" s="364"/>
      <c r="AJ287" s="364"/>
      <c r="AK287" s="364"/>
      <c r="AL287" s="364"/>
      <c r="AM287" s="364"/>
      <c r="AN287" s="359"/>
      <c r="AO287" s="359"/>
      <c r="AP287" s="359"/>
      <c r="AQ287" s="359"/>
      <c r="AR287" s="359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64"/>
      <c r="AG288" s="364"/>
      <c r="AH288" s="364"/>
      <c r="AI288" s="364"/>
      <c r="AJ288" s="364"/>
      <c r="AK288" s="364"/>
      <c r="AL288" s="364"/>
      <c r="AM288" s="364"/>
      <c r="AN288" s="359"/>
      <c r="AO288" s="359"/>
      <c r="AP288" s="359"/>
      <c r="AQ288" s="359"/>
      <c r="AR288" s="359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64"/>
      <c r="AG289" s="364"/>
      <c r="AH289" s="364"/>
      <c r="AI289" s="364"/>
      <c r="AJ289" s="364"/>
      <c r="AK289" s="364"/>
      <c r="AL289" s="364"/>
      <c r="AM289" s="364"/>
      <c r="AN289" s="359"/>
      <c r="AO289" s="359"/>
      <c r="AP289" s="359"/>
      <c r="AQ289" s="359"/>
      <c r="AR289" s="359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64"/>
      <c r="AG290" s="364"/>
      <c r="AH290" s="364"/>
      <c r="AI290" s="364"/>
      <c r="AJ290" s="364"/>
      <c r="AK290" s="364"/>
      <c r="AL290" s="364"/>
      <c r="AM290" s="364"/>
      <c r="AN290" s="359"/>
      <c r="AO290" s="359"/>
      <c r="AP290" s="359"/>
      <c r="AQ290" s="359"/>
      <c r="AR290" s="359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64"/>
      <c r="AG291" s="364"/>
      <c r="AH291" s="364"/>
      <c r="AI291" s="364"/>
      <c r="AJ291" s="364"/>
      <c r="AK291" s="364"/>
      <c r="AL291" s="364"/>
      <c r="AM291" s="364"/>
      <c r="AN291" s="359"/>
      <c r="AO291" s="359"/>
      <c r="AP291" s="359"/>
      <c r="AQ291" s="359"/>
      <c r="AR291" s="359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64"/>
      <c r="AG292" s="364"/>
      <c r="AH292" s="364"/>
      <c r="AI292" s="364"/>
      <c r="AJ292" s="364"/>
      <c r="AK292" s="364"/>
      <c r="AL292" s="364"/>
      <c r="AM292" s="364"/>
      <c r="AN292" s="359"/>
      <c r="AO292" s="359"/>
      <c r="AP292" s="359"/>
      <c r="AQ292" s="359"/>
      <c r="AR292" s="359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64"/>
      <c r="AG293" s="364"/>
      <c r="AH293" s="364"/>
      <c r="AI293" s="364"/>
      <c r="AJ293" s="364"/>
      <c r="AK293" s="364"/>
      <c r="AL293" s="364"/>
      <c r="AM293" s="364"/>
      <c r="AN293" s="359"/>
      <c r="AO293" s="359"/>
      <c r="AP293" s="359"/>
      <c r="AQ293" s="359"/>
      <c r="AR293" s="359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64"/>
      <c r="AG294" s="364"/>
      <c r="AH294" s="364"/>
      <c r="AI294" s="364"/>
      <c r="AJ294" s="364"/>
      <c r="AK294" s="364"/>
      <c r="AL294" s="364"/>
      <c r="AM294" s="364"/>
      <c r="AN294" s="359"/>
      <c r="AO294" s="359"/>
      <c r="AP294" s="359"/>
      <c r="AQ294" s="359"/>
      <c r="AR294" s="359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64"/>
      <c r="AG295" s="364"/>
      <c r="AH295" s="364"/>
      <c r="AI295" s="364"/>
      <c r="AJ295" s="364"/>
      <c r="AK295" s="364"/>
      <c r="AL295" s="364"/>
      <c r="AM295" s="364"/>
      <c r="AN295" s="359"/>
      <c r="AO295" s="359"/>
      <c r="AP295" s="359"/>
      <c r="AQ295" s="359"/>
      <c r="AR295" s="359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64"/>
      <c r="AG296" s="364"/>
      <c r="AH296" s="364"/>
      <c r="AI296" s="364"/>
      <c r="AJ296" s="364"/>
      <c r="AK296" s="364"/>
      <c r="AL296" s="364"/>
      <c r="AM296" s="364"/>
      <c r="AN296" s="359"/>
      <c r="AO296" s="359"/>
      <c r="AP296" s="359"/>
      <c r="AQ296" s="359"/>
      <c r="AR296" s="359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64"/>
      <c r="AG297" s="364"/>
      <c r="AH297" s="364"/>
      <c r="AI297" s="364"/>
      <c r="AJ297" s="364"/>
      <c r="AK297" s="364"/>
      <c r="AL297" s="364"/>
      <c r="AM297" s="364"/>
      <c r="AN297" s="359"/>
      <c r="AO297" s="359"/>
      <c r="AP297" s="359"/>
      <c r="AQ297" s="359"/>
      <c r="AR297" s="359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64"/>
      <c r="AG298" s="364"/>
      <c r="AH298" s="364"/>
      <c r="AI298" s="364"/>
      <c r="AJ298" s="364"/>
      <c r="AK298" s="364"/>
      <c r="AL298" s="364"/>
      <c r="AM298" s="364"/>
      <c r="AN298" s="359"/>
      <c r="AO298" s="359"/>
      <c r="AP298" s="359"/>
      <c r="AQ298" s="359"/>
      <c r="AR298" s="359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64"/>
      <c r="AG299" s="364"/>
      <c r="AH299" s="364"/>
      <c r="AI299" s="364"/>
      <c r="AJ299" s="364"/>
      <c r="AK299" s="364"/>
      <c r="AL299" s="364"/>
      <c r="AM299" s="364"/>
      <c r="AN299" s="359"/>
      <c r="AO299" s="359"/>
      <c r="AP299" s="359"/>
      <c r="AQ299" s="359"/>
      <c r="AR299" s="359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64"/>
      <c r="AG300" s="364"/>
      <c r="AH300" s="364"/>
      <c r="AI300" s="364"/>
      <c r="AJ300" s="364"/>
      <c r="AK300" s="364"/>
      <c r="AL300" s="364"/>
      <c r="AM300" s="364"/>
      <c r="AN300" s="359"/>
      <c r="AO300" s="359"/>
      <c r="AP300" s="359"/>
      <c r="AQ300" s="359"/>
      <c r="AR300" s="359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64"/>
      <c r="AG301" s="364"/>
      <c r="AH301" s="364"/>
      <c r="AI301" s="364"/>
      <c r="AJ301" s="364"/>
      <c r="AK301" s="364"/>
      <c r="AL301" s="364"/>
      <c r="AM301" s="364"/>
      <c r="AN301" s="359"/>
      <c r="AO301" s="359"/>
      <c r="AP301" s="359"/>
      <c r="AQ301" s="359"/>
      <c r="AR301" s="359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64"/>
      <c r="AG302" s="364"/>
      <c r="AH302" s="364"/>
      <c r="AI302" s="364"/>
      <c r="AJ302" s="364"/>
      <c r="AK302" s="364"/>
      <c r="AL302" s="364"/>
      <c r="AM302" s="364"/>
      <c r="AN302" s="359"/>
      <c r="AO302" s="359"/>
      <c r="AP302" s="359"/>
      <c r="AQ302" s="359"/>
      <c r="AR302" s="359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64"/>
      <c r="AG303" s="364"/>
      <c r="AH303" s="364"/>
      <c r="AI303" s="364"/>
      <c r="AJ303" s="364"/>
      <c r="AK303" s="364"/>
      <c r="AL303" s="364"/>
      <c r="AM303" s="364"/>
      <c r="AN303" s="359"/>
      <c r="AO303" s="359"/>
      <c r="AP303" s="359"/>
      <c r="AQ303" s="359"/>
      <c r="AR303" s="359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64"/>
      <c r="AG304" s="364"/>
      <c r="AH304" s="364"/>
      <c r="AI304" s="364"/>
      <c r="AJ304" s="364"/>
      <c r="AK304" s="364"/>
      <c r="AL304" s="364"/>
      <c r="AM304" s="364"/>
      <c r="AN304" s="359"/>
      <c r="AO304" s="359"/>
      <c r="AP304" s="359"/>
      <c r="AQ304" s="359"/>
      <c r="AR304" s="359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64"/>
      <c r="AG305" s="364"/>
      <c r="AH305" s="364"/>
      <c r="AI305" s="364"/>
      <c r="AJ305" s="364"/>
      <c r="AK305" s="364"/>
      <c r="AL305" s="364"/>
      <c r="AM305" s="364"/>
      <c r="AN305" s="359"/>
      <c r="AO305" s="359"/>
      <c r="AP305" s="359"/>
      <c r="AQ305" s="359"/>
      <c r="AR305" s="359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64"/>
      <c r="AG306" s="364"/>
      <c r="AH306" s="364"/>
      <c r="AI306" s="364"/>
      <c r="AJ306" s="364"/>
      <c r="AK306" s="364"/>
      <c r="AL306" s="364"/>
      <c r="AM306" s="364"/>
      <c r="AN306" s="359"/>
      <c r="AO306" s="359"/>
      <c r="AP306" s="359"/>
      <c r="AQ306" s="359"/>
      <c r="AR306" s="359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64"/>
      <c r="AG307" s="364"/>
      <c r="AH307" s="364"/>
      <c r="AI307" s="364"/>
      <c r="AJ307" s="364"/>
      <c r="AK307" s="364"/>
      <c r="AL307" s="364"/>
      <c r="AM307" s="364"/>
      <c r="AN307" s="359"/>
      <c r="AO307" s="359"/>
      <c r="AP307" s="359"/>
      <c r="AQ307" s="359"/>
      <c r="AR307" s="359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64"/>
      <c r="AG308" s="364"/>
      <c r="AH308" s="364"/>
      <c r="AI308" s="364"/>
      <c r="AJ308" s="364"/>
      <c r="AK308" s="364"/>
      <c r="AL308" s="364"/>
      <c r="AM308" s="364"/>
      <c r="AN308" s="359"/>
      <c r="AO308" s="359"/>
      <c r="AP308" s="359"/>
      <c r="AQ308" s="359"/>
      <c r="AR308" s="359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64"/>
      <c r="AG309" s="364"/>
      <c r="AH309" s="364"/>
      <c r="AI309" s="364"/>
      <c r="AJ309" s="364"/>
      <c r="AK309" s="364"/>
      <c r="AL309" s="364"/>
      <c r="AM309" s="364"/>
      <c r="AN309" s="359"/>
      <c r="AO309" s="359"/>
      <c r="AP309" s="359"/>
      <c r="AQ309" s="359"/>
      <c r="AR309" s="359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64"/>
      <c r="AG310" s="364"/>
      <c r="AH310" s="364"/>
      <c r="AI310" s="364"/>
      <c r="AJ310" s="364"/>
      <c r="AK310" s="364"/>
      <c r="AL310" s="364"/>
      <c r="AM310" s="364"/>
      <c r="AN310" s="359"/>
      <c r="AO310" s="359"/>
      <c r="AP310" s="359"/>
      <c r="AQ310" s="359"/>
      <c r="AR310" s="359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64"/>
      <c r="AG311" s="364"/>
      <c r="AH311" s="364"/>
      <c r="AI311" s="364"/>
      <c r="AJ311" s="364"/>
      <c r="AK311" s="364"/>
      <c r="AL311" s="364"/>
      <c r="AM311" s="364"/>
      <c r="AN311" s="359"/>
      <c r="AO311" s="359"/>
      <c r="AP311" s="359"/>
      <c r="AQ311" s="359"/>
      <c r="AR311" s="359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64"/>
      <c r="AG312" s="364"/>
      <c r="AH312" s="364"/>
      <c r="AI312" s="364"/>
      <c r="AJ312" s="364"/>
      <c r="AK312" s="364"/>
      <c r="AL312" s="364"/>
      <c r="AM312" s="364"/>
      <c r="AN312" s="359"/>
      <c r="AO312" s="359"/>
      <c r="AP312" s="359"/>
      <c r="AQ312" s="359"/>
      <c r="AR312" s="359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64"/>
      <c r="AG313" s="364"/>
      <c r="AH313" s="364"/>
      <c r="AI313" s="364"/>
      <c r="AJ313" s="364"/>
      <c r="AK313" s="364"/>
      <c r="AL313" s="364"/>
      <c r="AM313" s="364"/>
      <c r="AN313" s="359"/>
      <c r="AO313" s="359"/>
      <c r="AP313" s="359"/>
      <c r="AQ313" s="359"/>
      <c r="AR313" s="359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64"/>
      <c r="AG314" s="364"/>
      <c r="AH314" s="364"/>
      <c r="AI314" s="364"/>
      <c r="AJ314" s="364"/>
      <c r="AK314" s="364"/>
      <c r="AL314" s="364"/>
      <c r="AM314" s="364"/>
      <c r="AN314" s="359"/>
      <c r="AO314" s="359"/>
      <c r="AP314" s="359"/>
      <c r="AQ314" s="359"/>
      <c r="AR314" s="359"/>
    </row>
    <row r="315" spans="1:44" ht="18.95" customHeight="1">
      <c r="A315" s="366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67"/>
      <c r="AG315" s="367"/>
      <c r="AH315" s="367"/>
      <c r="AI315" s="367"/>
      <c r="AJ315" s="367"/>
      <c r="AK315" s="367"/>
      <c r="AL315" s="367"/>
      <c r="AM315" s="367"/>
    </row>
    <row r="316" spans="1:44" ht="18.95" customHeight="1">
      <c r="A316" s="366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67"/>
      <c r="AG316" s="367"/>
      <c r="AH316" s="367"/>
      <c r="AI316" s="367"/>
      <c r="AJ316" s="367"/>
      <c r="AK316" s="367"/>
      <c r="AL316" s="367"/>
      <c r="AM316" s="367"/>
    </row>
    <row r="317" spans="1:44" ht="18.95" customHeight="1">
      <c r="A317" s="366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67"/>
      <c r="AG317" s="367"/>
      <c r="AH317" s="367"/>
      <c r="AI317" s="367"/>
      <c r="AJ317" s="367"/>
      <c r="AK317" s="367"/>
      <c r="AL317" s="367"/>
      <c r="AM317" s="367"/>
    </row>
    <row r="318" spans="1:44" ht="18.95" customHeight="1">
      <c r="A318" s="366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67"/>
      <c r="AG318" s="367"/>
      <c r="AH318" s="367"/>
      <c r="AI318" s="367"/>
      <c r="AJ318" s="367"/>
      <c r="AK318" s="367"/>
      <c r="AL318" s="367"/>
      <c r="AM318" s="367"/>
    </row>
    <row r="319" spans="1:44" ht="18.95" customHeight="1">
      <c r="A319" s="366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67"/>
      <c r="AG319" s="367"/>
      <c r="AH319" s="367"/>
      <c r="AI319" s="367"/>
      <c r="AJ319" s="367"/>
      <c r="AK319" s="367"/>
      <c r="AL319" s="367"/>
      <c r="AM319" s="367"/>
    </row>
    <row r="320" spans="1:44" ht="18.95" customHeight="1">
      <c r="A320" s="366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67"/>
      <c r="AG320" s="367"/>
      <c r="AH320" s="367"/>
      <c r="AI320" s="367"/>
      <c r="AJ320" s="367"/>
      <c r="AK320" s="367"/>
      <c r="AL320" s="367"/>
      <c r="AM320" s="367"/>
    </row>
    <row r="321" spans="1:39" ht="18.95" customHeight="1">
      <c r="A321" s="366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67"/>
      <c r="AG321" s="367"/>
      <c r="AH321" s="367"/>
      <c r="AI321" s="367"/>
      <c r="AJ321" s="367"/>
      <c r="AK321" s="367"/>
      <c r="AL321" s="367"/>
      <c r="AM321" s="367"/>
    </row>
    <row r="322" spans="1:39" ht="18.95" customHeight="1">
      <c r="A322" s="366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67"/>
      <c r="AG322" s="367"/>
      <c r="AH322" s="367"/>
      <c r="AI322" s="367"/>
      <c r="AJ322" s="367"/>
      <c r="AK322" s="367"/>
      <c r="AL322" s="367"/>
      <c r="AM322" s="367"/>
    </row>
    <row r="323" spans="1:39" ht="18.95" customHeight="1">
      <c r="A323" s="366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67"/>
      <c r="AG323" s="367"/>
      <c r="AH323" s="367"/>
      <c r="AI323" s="367"/>
      <c r="AJ323" s="367"/>
      <c r="AK323" s="367"/>
      <c r="AL323" s="367"/>
      <c r="AM323" s="367"/>
    </row>
    <row r="324" spans="1:39" ht="18.95" customHeight="1">
      <c r="A324" s="366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67"/>
      <c r="AG324" s="367"/>
      <c r="AH324" s="367"/>
      <c r="AI324" s="367"/>
      <c r="AJ324" s="367"/>
      <c r="AK324" s="367"/>
      <c r="AL324" s="367"/>
      <c r="AM324" s="367"/>
    </row>
    <row r="325" spans="1:39" ht="18.95" customHeight="1">
      <c r="A325" s="366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67"/>
      <c r="AG325" s="367"/>
      <c r="AH325" s="367"/>
      <c r="AI325" s="367"/>
      <c r="AJ325" s="367"/>
      <c r="AK325" s="367"/>
      <c r="AL325" s="367"/>
      <c r="AM325" s="367"/>
    </row>
    <row r="326" spans="1:39" ht="18.95" customHeight="1">
      <c r="A326" s="366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67"/>
      <c r="AG326" s="367"/>
      <c r="AH326" s="367"/>
      <c r="AI326" s="367"/>
      <c r="AJ326" s="367"/>
      <c r="AK326" s="367"/>
      <c r="AL326" s="367"/>
      <c r="AM326" s="367"/>
    </row>
    <row r="327" spans="1:39" ht="18.95" customHeight="1">
      <c r="A327" s="366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67"/>
      <c r="AG327" s="367"/>
      <c r="AH327" s="367"/>
      <c r="AI327" s="367"/>
      <c r="AJ327" s="367"/>
      <c r="AK327" s="367"/>
      <c r="AL327" s="367"/>
      <c r="AM327" s="367"/>
    </row>
    <row r="328" spans="1:39" ht="18.95" customHeight="1">
      <c r="A328" s="366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67"/>
      <c r="AG328" s="367"/>
      <c r="AH328" s="367"/>
      <c r="AI328" s="367"/>
      <c r="AJ328" s="367"/>
      <c r="AK328" s="367"/>
      <c r="AL328" s="367"/>
      <c r="AM328" s="367"/>
    </row>
    <row r="329" spans="1:39" ht="18.95" customHeight="1">
      <c r="A329" s="366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67"/>
      <c r="AG329" s="367"/>
      <c r="AH329" s="367"/>
      <c r="AI329" s="367"/>
      <c r="AJ329" s="367"/>
      <c r="AK329" s="367"/>
      <c r="AL329" s="367"/>
      <c r="AM329" s="367"/>
    </row>
    <row r="330" spans="1:39" ht="18.95" customHeight="1">
      <c r="A330" s="366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67"/>
      <c r="AG330" s="367"/>
      <c r="AH330" s="367"/>
      <c r="AI330" s="367"/>
      <c r="AJ330" s="367"/>
      <c r="AK330" s="367"/>
      <c r="AL330" s="367"/>
      <c r="AM330" s="367"/>
    </row>
    <row r="331" spans="1:39" ht="18.95" customHeight="1">
      <c r="A331" s="366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67"/>
      <c r="AG331" s="367"/>
      <c r="AH331" s="367"/>
      <c r="AI331" s="367"/>
      <c r="AJ331" s="367"/>
      <c r="AK331" s="367"/>
      <c r="AL331" s="367"/>
      <c r="AM331" s="367"/>
    </row>
    <row r="332" spans="1:39" ht="18.95" customHeight="1">
      <c r="A332" s="366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67"/>
      <c r="AG332" s="367"/>
      <c r="AH332" s="367"/>
      <c r="AI332" s="367"/>
      <c r="AJ332" s="367"/>
      <c r="AK332" s="367"/>
      <c r="AL332" s="367"/>
      <c r="AM332" s="367"/>
    </row>
    <row r="333" spans="1:39" ht="18.95" customHeight="1">
      <c r="A333" s="366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67"/>
      <c r="AG333" s="367"/>
      <c r="AH333" s="367"/>
      <c r="AI333" s="367"/>
      <c r="AJ333" s="367"/>
      <c r="AK333" s="367"/>
      <c r="AL333" s="367"/>
      <c r="AM333" s="367"/>
    </row>
    <row r="334" spans="1:39" ht="18.95" customHeight="1">
      <c r="A334" s="366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67"/>
      <c r="AG334" s="367"/>
      <c r="AH334" s="367"/>
      <c r="AI334" s="367"/>
      <c r="AJ334" s="367"/>
      <c r="AK334" s="367"/>
      <c r="AL334" s="367"/>
      <c r="AM334" s="367"/>
    </row>
    <row r="335" spans="1:39" ht="18.95" customHeight="1">
      <c r="A335" s="366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67"/>
      <c r="AG335" s="367"/>
      <c r="AH335" s="367"/>
      <c r="AI335" s="367"/>
      <c r="AJ335" s="367"/>
      <c r="AK335" s="367"/>
      <c r="AL335" s="367"/>
      <c r="AM335" s="367"/>
    </row>
    <row r="336" spans="1:39" ht="18.95" customHeight="1">
      <c r="A336" s="366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67"/>
      <c r="AG336" s="367"/>
      <c r="AH336" s="367"/>
      <c r="AI336" s="367"/>
      <c r="AJ336" s="367"/>
      <c r="AK336" s="367"/>
      <c r="AL336" s="367"/>
      <c r="AM336" s="367"/>
    </row>
    <row r="337" spans="1:39" ht="18.95" customHeight="1">
      <c r="A337" s="366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67"/>
      <c r="AG337" s="367"/>
      <c r="AH337" s="367"/>
      <c r="AI337" s="367"/>
      <c r="AJ337" s="367"/>
      <c r="AK337" s="367"/>
      <c r="AL337" s="367"/>
      <c r="AM337" s="367"/>
    </row>
    <row r="338" spans="1:39" ht="18.95" customHeight="1">
      <c r="A338" s="366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67"/>
      <c r="AG338" s="367"/>
      <c r="AH338" s="367"/>
      <c r="AI338" s="367"/>
      <c r="AJ338" s="367"/>
      <c r="AK338" s="367"/>
      <c r="AL338" s="367"/>
      <c r="AM338" s="367"/>
    </row>
    <row r="339" spans="1:39" ht="18.95" customHeight="1">
      <c r="A339" s="366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67"/>
      <c r="AG339" s="367"/>
      <c r="AH339" s="367"/>
      <c r="AI339" s="367"/>
      <c r="AJ339" s="367"/>
      <c r="AK339" s="367"/>
      <c r="AL339" s="367"/>
      <c r="AM339" s="367"/>
    </row>
    <row r="340" spans="1:39" ht="18.95" customHeight="1">
      <c r="A340" s="366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67"/>
      <c r="AG340" s="367"/>
      <c r="AH340" s="367"/>
      <c r="AI340" s="367"/>
      <c r="AJ340" s="367"/>
      <c r="AK340" s="367"/>
      <c r="AL340" s="367"/>
      <c r="AM340" s="367"/>
    </row>
    <row r="341" spans="1:39" ht="18.95" customHeight="1">
      <c r="A341" s="366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67"/>
      <c r="AG341" s="367"/>
      <c r="AH341" s="367"/>
      <c r="AI341" s="367"/>
      <c r="AJ341" s="367"/>
      <c r="AK341" s="367"/>
      <c r="AL341" s="367"/>
      <c r="AM341" s="367"/>
    </row>
    <row r="342" spans="1:39" ht="18.95" customHeight="1">
      <c r="A342" s="366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67"/>
      <c r="AG342" s="367"/>
      <c r="AH342" s="367"/>
      <c r="AI342" s="367"/>
      <c r="AJ342" s="367"/>
      <c r="AK342" s="367"/>
      <c r="AL342" s="367"/>
      <c r="AM342" s="367"/>
    </row>
    <row r="343" spans="1:39" ht="18.95" customHeight="1">
      <c r="A343" s="366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67"/>
      <c r="AG343" s="367"/>
      <c r="AH343" s="367"/>
      <c r="AI343" s="367"/>
      <c r="AJ343" s="367"/>
      <c r="AK343" s="367"/>
      <c r="AL343" s="367"/>
      <c r="AM343" s="367"/>
    </row>
    <row r="344" spans="1:39" ht="18.95" customHeight="1">
      <c r="A344" s="366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67"/>
      <c r="AG344" s="367"/>
      <c r="AH344" s="367"/>
      <c r="AI344" s="367"/>
      <c r="AJ344" s="367"/>
      <c r="AK344" s="367"/>
      <c r="AL344" s="367"/>
      <c r="AM344" s="367"/>
    </row>
    <row r="345" spans="1:39" ht="18.95" customHeight="1">
      <c r="A345" s="366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67"/>
      <c r="AG345" s="367"/>
      <c r="AH345" s="367"/>
      <c r="AI345" s="367"/>
      <c r="AJ345" s="367"/>
      <c r="AK345" s="367"/>
      <c r="AL345" s="367"/>
      <c r="AM345" s="367"/>
    </row>
    <row r="346" spans="1:39" ht="18.95" customHeight="1">
      <c r="A346" s="366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67"/>
      <c r="AG346" s="367"/>
      <c r="AH346" s="367"/>
      <c r="AI346" s="367"/>
      <c r="AJ346" s="367"/>
      <c r="AK346" s="367"/>
      <c r="AL346" s="367"/>
      <c r="AM346" s="367"/>
    </row>
    <row r="347" spans="1:39" ht="18.95" customHeight="1">
      <c r="A347" s="366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67"/>
      <c r="AG347" s="367"/>
      <c r="AH347" s="367"/>
      <c r="AI347" s="367"/>
      <c r="AJ347" s="367"/>
      <c r="AK347" s="367"/>
      <c r="AL347" s="367"/>
      <c r="AM347" s="367"/>
    </row>
    <row r="348" spans="1:39" ht="18.95" customHeight="1">
      <c r="A348" s="366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67"/>
      <c r="AG348" s="367"/>
      <c r="AH348" s="367"/>
      <c r="AI348" s="367"/>
      <c r="AJ348" s="367"/>
      <c r="AK348" s="367"/>
      <c r="AL348" s="367"/>
      <c r="AM348" s="367"/>
    </row>
    <row r="349" spans="1:39" ht="18.95" customHeight="1">
      <c r="A349" s="366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67"/>
      <c r="AG349" s="367"/>
      <c r="AH349" s="367"/>
      <c r="AI349" s="367"/>
      <c r="AJ349" s="367"/>
      <c r="AK349" s="367"/>
      <c r="AL349" s="367"/>
      <c r="AM349" s="367"/>
    </row>
    <row r="350" spans="1:39" ht="18.95" customHeight="1">
      <c r="A350" s="366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67"/>
      <c r="AG350" s="367"/>
      <c r="AH350" s="367"/>
      <c r="AI350" s="367"/>
      <c r="AJ350" s="367"/>
      <c r="AK350" s="367"/>
      <c r="AL350" s="367"/>
      <c r="AM350" s="367"/>
    </row>
    <row r="351" spans="1:39" ht="18.95" customHeight="1">
      <c r="A351" s="366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67"/>
      <c r="AG351" s="367"/>
      <c r="AH351" s="367"/>
      <c r="AI351" s="367"/>
      <c r="AJ351" s="367"/>
      <c r="AK351" s="367"/>
      <c r="AL351" s="367"/>
      <c r="AM351" s="367"/>
    </row>
    <row r="352" spans="1:39" ht="18.95" customHeight="1">
      <c r="A352" s="366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67"/>
      <c r="AG352" s="367"/>
      <c r="AH352" s="367"/>
      <c r="AI352" s="367"/>
      <c r="AJ352" s="367"/>
      <c r="AK352" s="367"/>
      <c r="AL352" s="367"/>
      <c r="AM352" s="367"/>
    </row>
    <row r="353" spans="1:39" ht="18.95" customHeight="1">
      <c r="A353" s="366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67"/>
      <c r="AG353" s="367"/>
      <c r="AH353" s="367"/>
      <c r="AI353" s="367"/>
      <c r="AJ353" s="367"/>
      <c r="AK353" s="367"/>
      <c r="AL353" s="367"/>
      <c r="AM353" s="367"/>
    </row>
    <row r="354" spans="1:39" ht="18.95" customHeight="1">
      <c r="A354" s="366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67"/>
      <c r="AG354" s="367"/>
      <c r="AH354" s="367"/>
      <c r="AI354" s="367"/>
      <c r="AJ354" s="367"/>
      <c r="AK354" s="367"/>
      <c r="AL354" s="367"/>
      <c r="AM354" s="367"/>
    </row>
    <row r="355" spans="1:39" ht="18.95" customHeight="1">
      <c r="A355" s="366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67"/>
      <c r="AG355" s="367"/>
      <c r="AH355" s="367"/>
      <c r="AI355" s="367"/>
      <c r="AJ355" s="367"/>
      <c r="AK355" s="367"/>
      <c r="AL355" s="367"/>
      <c r="AM355" s="367"/>
    </row>
    <row r="356" spans="1:39" ht="18.95" customHeight="1">
      <c r="A356" s="366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67"/>
      <c r="AG356" s="367"/>
      <c r="AH356" s="367"/>
      <c r="AI356" s="367"/>
      <c r="AJ356" s="367"/>
      <c r="AK356" s="367"/>
      <c r="AL356" s="367"/>
      <c r="AM356" s="367"/>
    </row>
    <row r="357" spans="1:39" ht="18.95" customHeight="1">
      <c r="A357" s="366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67"/>
      <c r="AG357" s="367"/>
      <c r="AH357" s="367"/>
      <c r="AI357" s="367"/>
      <c r="AJ357" s="367"/>
      <c r="AK357" s="367"/>
      <c r="AL357" s="367"/>
      <c r="AM357" s="367"/>
    </row>
    <row r="358" spans="1:39" ht="18.95" customHeight="1">
      <c r="A358" s="366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67"/>
      <c r="AG358" s="367"/>
      <c r="AH358" s="367"/>
      <c r="AI358" s="367"/>
      <c r="AJ358" s="367"/>
      <c r="AK358" s="367"/>
      <c r="AL358" s="367"/>
      <c r="AM358" s="367"/>
    </row>
    <row r="359" spans="1:39" ht="18.95" customHeight="1">
      <c r="A359" s="366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67"/>
      <c r="AG359" s="367"/>
      <c r="AH359" s="367"/>
      <c r="AI359" s="367"/>
      <c r="AJ359" s="367"/>
      <c r="AK359" s="367"/>
      <c r="AL359" s="367"/>
      <c r="AM359" s="367"/>
    </row>
    <row r="360" spans="1:39" ht="18.95" customHeight="1">
      <c r="A360" s="366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67"/>
      <c r="AG360" s="367"/>
      <c r="AH360" s="367"/>
      <c r="AI360" s="367"/>
      <c r="AJ360" s="367"/>
      <c r="AK360" s="367"/>
      <c r="AL360" s="367"/>
      <c r="AM360" s="367"/>
    </row>
    <row r="361" spans="1:39" ht="18.95" customHeight="1">
      <c r="A361" s="366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67"/>
      <c r="AG361" s="367"/>
      <c r="AH361" s="367"/>
      <c r="AI361" s="367"/>
      <c r="AJ361" s="367"/>
      <c r="AK361" s="367"/>
      <c r="AL361" s="367"/>
      <c r="AM361" s="367"/>
    </row>
    <row r="362" spans="1:39" ht="18.95" customHeight="1">
      <c r="A362" s="366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67"/>
      <c r="AG362" s="367"/>
      <c r="AH362" s="367"/>
      <c r="AI362" s="367"/>
      <c r="AJ362" s="367"/>
      <c r="AK362" s="367"/>
      <c r="AL362" s="367"/>
      <c r="AM362" s="367"/>
    </row>
    <row r="363" spans="1:39" ht="18.95" customHeight="1">
      <c r="A363" s="366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67"/>
      <c r="AG363" s="367"/>
      <c r="AH363" s="367"/>
      <c r="AI363" s="367"/>
      <c r="AJ363" s="367"/>
      <c r="AK363" s="367"/>
      <c r="AL363" s="367"/>
      <c r="AM363" s="367"/>
    </row>
    <row r="364" spans="1:39" ht="18.95" customHeight="1">
      <c r="A364" s="366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67"/>
      <c r="AG364" s="367"/>
      <c r="AH364" s="367"/>
      <c r="AI364" s="367"/>
      <c r="AJ364" s="367"/>
      <c r="AK364" s="367"/>
      <c r="AL364" s="367"/>
      <c r="AM364" s="367"/>
    </row>
    <row r="365" spans="1:39" ht="18.95" customHeight="1">
      <c r="A365" s="366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67"/>
      <c r="AG365" s="367"/>
      <c r="AH365" s="367"/>
      <c r="AI365" s="367"/>
      <c r="AJ365" s="367"/>
      <c r="AK365" s="367"/>
      <c r="AL365" s="367"/>
      <c r="AM365" s="367"/>
    </row>
    <row r="366" spans="1:39" ht="18.95" customHeight="1">
      <c r="A366" s="366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67"/>
      <c r="AG366" s="367"/>
      <c r="AH366" s="367"/>
      <c r="AI366" s="367"/>
      <c r="AJ366" s="367"/>
      <c r="AK366" s="367"/>
      <c r="AL366" s="367"/>
      <c r="AM366" s="367"/>
    </row>
    <row r="367" spans="1:39" ht="18.95" customHeight="1">
      <c r="A367" s="366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67"/>
      <c r="AG367" s="367"/>
      <c r="AH367" s="367"/>
      <c r="AI367" s="367"/>
      <c r="AJ367" s="367"/>
      <c r="AK367" s="367"/>
      <c r="AL367" s="367"/>
      <c r="AM367" s="367"/>
    </row>
    <row r="368" spans="1:39" ht="18.95" customHeight="1">
      <c r="A368" s="366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67"/>
      <c r="AG368" s="367"/>
      <c r="AH368" s="367"/>
      <c r="AI368" s="367"/>
      <c r="AJ368" s="367"/>
      <c r="AK368" s="367"/>
      <c r="AL368" s="367"/>
      <c r="AM368" s="367"/>
    </row>
    <row r="369" spans="1:39" ht="18.95" customHeight="1">
      <c r="A369" s="366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67"/>
      <c r="AG369" s="367"/>
      <c r="AH369" s="367"/>
      <c r="AI369" s="367"/>
      <c r="AJ369" s="367"/>
      <c r="AK369" s="367"/>
      <c r="AL369" s="367"/>
      <c r="AM369" s="367"/>
    </row>
    <row r="370" spans="1:39" ht="18.95" customHeight="1">
      <c r="A370" s="366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67"/>
      <c r="AG370" s="367"/>
      <c r="AH370" s="367"/>
      <c r="AI370" s="367"/>
      <c r="AJ370" s="367"/>
      <c r="AK370" s="367"/>
      <c r="AL370" s="367"/>
      <c r="AM370" s="367"/>
    </row>
    <row r="371" spans="1:39" ht="18.95" customHeight="1">
      <c r="A371" s="366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67"/>
      <c r="AG371" s="367"/>
      <c r="AH371" s="367"/>
      <c r="AI371" s="367"/>
      <c r="AJ371" s="367"/>
      <c r="AK371" s="367"/>
      <c r="AL371" s="367"/>
      <c r="AM371" s="367"/>
    </row>
    <row r="372" spans="1:39" ht="18.95" customHeight="1">
      <c r="A372" s="366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67"/>
      <c r="AG372" s="367"/>
      <c r="AH372" s="367"/>
      <c r="AI372" s="367"/>
      <c r="AJ372" s="367"/>
      <c r="AK372" s="367"/>
      <c r="AL372" s="367"/>
      <c r="AM372" s="367"/>
    </row>
    <row r="373" spans="1:39" ht="18.95" customHeight="1">
      <c r="A373" s="366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67"/>
      <c r="AG373" s="367"/>
      <c r="AH373" s="367"/>
      <c r="AI373" s="367"/>
      <c r="AJ373" s="367"/>
      <c r="AK373" s="367"/>
      <c r="AL373" s="367"/>
      <c r="AM373" s="367"/>
    </row>
    <row r="374" spans="1:39" ht="18.95" customHeight="1">
      <c r="A374" s="366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67"/>
      <c r="AG374" s="367"/>
      <c r="AH374" s="367"/>
      <c r="AI374" s="367"/>
      <c r="AJ374" s="367"/>
      <c r="AK374" s="367"/>
      <c r="AL374" s="367"/>
      <c r="AM374" s="367"/>
    </row>
    <row r="375" spans="1:39" ht="18.95" customHeight="1">
      <c r="A375" s="366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67"/>
      <c r="AG375" s="367"/>
      <c r="AH375" s="367"/>
      <c r="AI375" s="367"/>
      <c r="AJ375" s="367"/>
      <c r="AK375" s="367"/>
      <c r="AL375" s="367"/>
      <c r="AM375" s="367"/>
    </row>
    <row r="376" spans="1:39" ht="18.95" customHeight="1">
      <c r="A376" s="366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67"/>
      <c r="AG376" s="367"/>
      <c r="AH376" s="367"/>
      <c r="AI376" s="367"/>
      <c r="AJ376" s="367"/>
      <c r="AK376" s="367"/>
      <c r="AL376" s="367"/>
      <c r="AM376" s="367"/>
    </row>
    <row r="377" spans="1:39" ht="18.95" customHeight="1">
      <c r="A377" s="366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67"/>
      <c r="AG377" s="367"/>
      <c r="AH377" s="367"/>
      <c r="AI377" s="367"/>
      <c r="AJ377" s="367"/>
      <c r="AK377" s="367"/>
      <c r="AL377" s="367"/>
      <c r="AM377" s="367"/>
    </row>
    <row r="378" spans="1:39" ht="18.95" customHeight="1">
      <c r="A378" s="366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67"/>
      <c r="AG378" s="367"/>
      <c r="AH378" s="367"/>
      <c r="AI378" s="367"/>
      <c r="AJ378" s="367"/>
      <c r="AK378" s="367"/>
      <c r="AL378" s="367"/>
      <c r="AM378" s="367"/>
    </row>
    <row r="379" spans="1:39" ht="18.95" customHeight="1">
      <c r="A379" s="366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67"/>
      <c r="AG379" s="367"/>
      <c r="AH379" s="367"/>
      <c r="AI379" s="367"/>
      <c r="AJ379" s="367"/>
      <c r="AK379" s="367"/>
      <c r="AL379" s="367"/>
      <c r="AM379" s="367"/>
    </row>
    <row r="380" spans="1:39" ht="18.95" customHeight="1">
      <c r="A380" s="366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67"/>
      <c r="AG380" s="367"/>
      <c r="AH380" s="367"/>
      <c r="AI380" s="367"/>
      <c r="AJ380" s="367"/>
      <c r="AK380" s="367"/>
      <c r="AL380" s="367"/>
      <c r="AM380" s="367"/>
    </row>
    <row r="381" spans="1:39" ht="18.95" customHeight="1">
      <c r="A381" s="366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67"/>
      <c r="AG381" s="367"/>
      <c r="AH381" s="367"/>
      <c r="AI381" s="367"/>
      <c r="AJ381" s="367"/>
      <c r="AK381" s="367"/>
      <c r="AL381" s="367"/>
      <c r="AM381" s="367"/>
    </row>
    <row r="382" spans="1:39" ht="18.95" customHeight="1">
      <c r="A382" s="366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67"/>
      <c r="AG382" s="367"/>
      <c r="AH382" s="367"/>
      <c r="AI382" s="367"/>
      <c r="AJ382" s="367"/>
      <c r="AK382" s="367"/>
      <c r="AL382" s="367"/>
      <c r="AM382" s="367"/>
    </row>
    <row r="383" spans="1:39" ht="18.95" customHeight="1">
      <c r="A383" s="366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67"/>
      <c r="AG383" s="367"/>
      <c r="AH383" s="367"/>
      <c r="AI383" s="367"/>
      <c r="AJ383" s="367"/>
      <c r="AK383" s="367"/>
      <c r="AL383" s="367"/>
      <c r="AM383" s="367"/>
    </row>
    <row r="384" spans="1:39" ht="18.95" customHeight="1">
      <c r="A384" s="366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67"/>
      <c r="AG384" s="367"/>
      <c r="AH384" s="367"/>
      <c r="AI384" s="367"/>
      <c r="AJ384" s="367"/>
      <c r="AK384" s="367"/>
      <c r="AL384" s="367"/>
      <c r="AM384" s="367"/>
    </row>
    <row r="385" spans="1:39" ht="18.95" customHeight="1">
      <c r="A385" s="366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67"/>
      <c r="AG385" s="367"/>
      <c r="AH385" s="367"/>
      <c r="AI385" s="367"/>
      <c r="AJ385" s="367"/>
      <c r="AK385" s="367"/>
      <c r="AL385" s="367"/>
      <c r="AM385" s="367"/>
    </row>
    <row r="386" spans="1:39" ht="18.95" customHeight="1">
      <c r="A386" s="366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67"/>
      <c r="AG386" s="367"/>
      <c r="AH386" s="367"/>
      <c r="AI386" s="367"/>
      <c r="AJ386" s="367"/>
      <c r="AK386" s="367"/>
      <c r="AL386" s="367"/>
      <c r="AM386" s="367"/>
    </row>
    <row r="387" spans="1:39" ht="18.95" customHeight="1">
      <c r="A387" s="366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67"/>
      <c r="AG387" s="367"/>
      <c r="AH387" s="367"/>
      <c r="AI387" s="367"/>
      <c r="AJ387" s="367"/>
      <c r="AK387" s="367"/>
      <c r="AL387" s="367"/>
      <c r="AM387" s="367"/>
    </row>
    <row r="388" spans="1:39" ht="18.95" customHeight="1">
      <c r="A388" s="366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67"/>
      <c r="AG388" s="367"/>
      <c r="AH388" s="367"/>
      <c r="AI388" s="367"/>
      <c r="AJ388" s="367"/>
      <c r="AK388" s="367"/>
      <c r="AL388" s="367"/>
      <c r="AM388" s="367"/>
    </row>
    <row r="389" spans="1:39" ht="18.95" customHeight="1">
      <c r="A389" s="366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67"/>
      <c r="AG389" s="367"/>
      <c r="AH389" s="367"/>
      <c r="AI389" s="367"/>
      <c r="AJ389" s="367"/>
      <c r="AK389" s="367"/>
      <c r="AL389" s="367"/>
      <c r="AM389" s="367"/>
    </row>
    <row r="390" spans="1:39" ht="18.95" customHeight="1">
      <c r="A390" s="366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67"/>
      <c r="AG390" s="367"/>
      <c r="AH390" s="367"/>
      <c r="AI390" s="367"/>
      <c r="AJ390" s="367"/>
      <c r="AK390" s="367"/>
      <c r="AL390" s="367"/>
      <c r="AM390" s="367"/>
    </row>
    <row r="391" spans="1:39" ht="18.95" customHeight="1">
      <c r="A391" s="366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67"/>
      <c r="AG391" s="367"/>
      <c r="AH391" s="367"/>
      <c r="AI391" s="367"/>
      <c r="AJ391" s="367"/>
      <c r="AK391" s="367"/>
      <c r="AL391" s="367"/>
      <c r="AM391" s="367"/>
    </row>
    <row r="392" spans="1:39" ht="18.95" customHeight="1">
      <c r="A392" s="366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67"/>
      <c r="AG392" s="367"/>
      <c r="AH392" s="367"/>
      <c r="AI392" s="367"/>
      <c r="AJ392" s="367"/>
      <c r="AK392" s="367"/>
      <c r="AL392" s="367"/>
      <c r="AM392" s="367"/>
    </row>
    <row r="393" spans="1:39" ht="18.95" customHeight="1">
      <c r="A393" s="366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67"/>
      <c r="AG393" s="367"/>
      <c r="AH393" s="367"/>
      <c r="AI393" s="367"/>
      <c r="AJ393" s="367"/>
      <c r="AK393" s="367"/>
      <c r="AL393" s="367"/>
      <c r="AM393" s="367"/>
    </row>
    <row r="394" spans="1:39" ht="18.95" customHeight="1">
      <c r="A394" s="366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67"/>
      <c r="AG394" s="367"/>
      <c r="AH394" s="367"/>
      <c r="AI394" s="367"/>
      <c r="AJ394" s="367"/>
      <c r="AK394" s="367"/>
      <c r="AL394" s="367"/>
      <c r="AM394" s="367"/>
    </row>
    <row r="395" spans="1:39" ht="18.95" customHeight="1">
      <c r="A395" s="366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67"/>
      <c r="AG395" s="367"/>
      <c r="AH395" s="367"/>
      <c r="AI395" s="367"/>
      <c r="AJ395" s="367"/>
      <c r="AK395" s="367"/>
      <c r="AL395" s="367"/>
      <c r="AM395" s="367"/>
    </row>
    <row r="396" spans="1:39" ht="18.95" customHeight="1">
      <c r="A396" s="366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67"/>
      <c r="AG396" s="367"/>
      <c r="AH396" s="367"/>
      <c r="AI396" s="367"/>
      <c r="AJ396" s="367"/>
      <c r="AK396" s="367"/>
      <c r="AL396" s="367"/>
      <c r="AM396" s="367"/>
    </row>
    <row r="397" spans="1:39" ht="18.95" customHeight="1">
      <c r="A397" s="366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67"/>
      <c r="AG397" s="367"/>
      <c r="AH397" s="367"/>
      <c r="AI397" s="367"/>
      <c r="AJ397" s="367"/>
      <c r="AK397" s="367"/>
      <c r="AL397" s="367"/>
      <c r="AM397" s="367"/>
    </row>
    <row r="398" spans="1:39" ht="18.95" customHeight="1">
      <c r="A398" s="366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67"/>
      <c r="AG398" s="367"/>
      <c r="AH398" s="367"/>
      <c r="AI398" s="367"/>
      <c r="AJ398" s="367"/>
      <c r="AK398" s="367"/>
      <c r="AL398" s="367"/>
      <c r="AM398" s="367"/>
    </row>
    <row r="399" spans="1:39" ht="18.95" customHeight="1">
      <c r="A399" s="366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67"/>
      <c r="AG399" s="367"/>
      <c r="AH399" s="367"/>
      <c r="AI399" s="367"/>
      <c r="AJ399" s="367"/>
      <c r="AK399" s="367"/>
      <c r="AL399" s="367"/>
      <c r="AM399" s="367"/>
    </row>
    <row r="400" spans="1:39" ht="18.95" customHeight="1">
      <c r="A400" s="366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67"/>
      <c r="AG400" s="367"/>
      <c r="AH400" s="367"/>
      <c r="AI400" s="367"/>
      <c r="AJ400" s="367"/>
      <c r="AK400" s="367"/>
      <c r="AL400" s="367"/>
      <c r="AM400" s="367"/>
    </row>
    <row r="401" spans="1:39" ht="18.95" customHeight="1">
      <c r="A401" s="366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67"/>
      <c r="AG401" s="367"/>
      <c r="AH401" s="367"/>
      <c r="AI401" s="367"/>
      <c r="AJ401" s="367"/>
      <c r="AK401" s="367"/>
      <c r="AL401" s="367"/>
      <c r="AM401" s="367"/>
    </row>
    <row r="402" spans="1:39" ht="18.95" customHeight="1">
      <c r="A402" s="366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67"/>
      <c r="AG402" s="367"/>
      <c r="AH402" s="367"/>
      <c r="AI402" s="367"/>
      <c r="AJ402" s="367"/>
      <c r="AK402" s="367"/>
      <c r="AL402" s="367"/>
      <c r="AM402" s="367"/>
    </row>
    <row r="403" spans="1:39" ht="18.95" customHeight="1">
      <c r="A403" s="366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67"/>
      <c r="AG403" s="367"/>
      <c r="AH403" s="367"/>
      <c r="AI403" s="367"/>
      <c r="AJ403" s="367"/>
      <c r="AK403" s="367"/>
      <c r="AL403" s="367"/>
      <c r="AM403" s="367"/>
    </row>
    <row r="404" spans="1:39" ht="18.95" customHeight="1">
      <c r="A404" s="366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67"/>
      <c r="AG404" s="367"/>
      <c r="AH404" s="367"/>
      <c r="AI404" s="367"/>
      <c r="AJ404" s="367"/>
      <c r="AK404" s="367"/>
      <c r="AL404" s="367"/>
      <c r="AM404" s="367"/>
    </row>
    <row r="405" spans="1:39" ht="18.95" customHeight="1">
      <c r="A405" s="366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67"/>
      <c r="AG405" s="367"/>
      <c r="AH405" s="367"/>
      <c r="AI405" s="367"/>
      <c r="AJ405" s="367"/>
      <c r="AK405" s="367"/>
      <c r="AL405" s="367"/>
      <c r="AM405" s="367"/>
    </row>
    <row r="406" spans="1:39" ht="18.95" customHeight="1">
      <c r="A406" s="366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67"/>
      <c r="AG406" s="367"/>
      <c r="AH406" s="367"/>
      <c r="AI406" s="367"/>
      <c r="AJ406" s="367"/>
      <c r="AK406" s="367"/>
      <c r="AL406" s="367"/>
      <c r="AM406" s="367"/>
    </row>
    <row r="407" spans="1:39" ht="18.95" customHeight="1">
      <c r="A407" s="366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67"/>
      <c r="AG407" s="367"/>
      <c r="AH407" s="367"/>
      <c r="AI407" s="367"/>
      <c r="AJ407" s="367"/>
      <c r="AK407" s="367"/>
      <c r="AL407" s="367"/>
      <c r="AM407" s="367"/>
    </row>
    <row r="408" spans="1:39" ht="18.95" customHeight="1">
      <c r="A408" s="366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67"/>
      <c r="AG408" s="367"/>
      <c r="AH408" s="367"/>
      <c r="AI408" s="367"/>
      <c r="AJ408" s="367"/>
      <c r="AK408" s="367"/>
      <c r="AL408" s="367"/>
      <c r="AM408" s="367"/>
    </row>
    <row r="409" spans="1:39" ht="18.95" customHeight="1">
      <c r="A409" s="366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67"/>
      <c r="AG409" s="367"/>
      <c r="AH409" s="367"/>
      <c r="AI409" s="367"/>
      <c r="AJ409" s="367"/>
      <c r="AK409" s="367"/>
      <c r="AL409" s="367"/>
      <c r="AM409" s="367"/>
    </row>
    <row r="410" spans="1:39" ht="18.95" customHeight="1">
      <c r="A410" s="366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67"/>
      <c r="AG410" s="367"/>
      <c r="AH410" s="367"/>
      <c r="AI410" s="367"/>
      <c r="AJ410" s="367"/>
      <c r="AK410" s="367"/>
      <c r="AL410" s="367"/>
      <c r="AM410" s="367"/>
    </row>
    <row r="411" spans="1:39" ht="18.95" customHeight="1">
      <c r="A411" s="366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67"/>
      <c r="AG411" s="367"/>
      <c r="AH411" s="367"/>
      <c r="AI411" s="367"/>
      <c r="AJ411" s="367"/>
      <c r="AK411" s="367"/>
      <c r="AL411" s="367"/>
      <c r="AM411" s="367"/>
    </row>
    <row r="412" spans="1:39" ht="18.95" customHeight="1">
      <c r="A412" s="366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67"/>
      <c r="AG412" s="367"/>
      <c r="AH412" s="367"/>
      <c r="AI412" s="367"/>
      <c r="AJ412" s="367"/>
      <c r="AK412" s="367"/>
      <c r="AL412" s="367"/>
      <c r="AM412" s="367"/>
    </row>
    <row r="413" spans="1:39" ht="18.95" customHeight="1">
      <c r="A413" s="366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67"/>
      <c r="AG413" s="367"/>
      <c r="AH413" s="367"/>
      <c r="AI413" s="367"/>
      <c r="AJ413" s="367"/>
      <c r="AK413" s="367"/>
      <c r="AL413" s="367"/>
      <c r="AM413" s="367"/>
    </row>
    <row r="414" spans="1:39" ht="18.95" customHeight="1">
      <c r="A414" s="366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67"/>
      <c r="AG414" s="367"/>
      <c r="AH414" s="367"/>
      <c r="AI414" s="367"/>
      <c r="AJ414" s="367"/>
      <c r="AK414" s="367"/>
      <c r="AL414" s="367"/>
      <c r="AM414" s="367"/>
    </row>
    <row r="415" spans="1:39" ht="18.95" customHeight="1">
      <c r="A415" s="366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67"/>
      <c r="AG415" s="367"/>
      <c r="AH415" s="367"/>
      <c r="AI415" s="367"/>
      <c r="AJ415" s="367"/>
      <c r="AK415" s="367"/>
      <c r="AL415" s="367"/>
      <c r="AM415" s="367"/>
    </row>
    <row r="416" spans="1:39" ht="18.95" customHeight="1">
      <c r="A416" s="366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67"/>
      <c r="AG416" s="367"/>
      <c r="AH416" s="367"/>
      <c r="AI416" s="367"/>
      <c r="AJ416" s="367"/>
      <c r="AK416" s="367"/>
      <c r="AL416" s="367"/>
      <c r="AM416" s="367"/>
    </row>
    <row r="417" spans="1:39" ht="18.95" customHeight="1">
      <c r="A417" s="366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67"/>
      <c r="AG417" s="367"/>
      <c r="AH417" s="367"/>
      <c r="AI417" s="367"/>
      <c r="AJ417" s="367"/>
      <c r="AK417" s="367"/>
      <c r="AL417" s="367"/>
      <c r="AM417" s="367"/>
    </row>
    <row r="418" spans="1:39" ht="18.95" customHeight="1">
      <c r="A418" s="366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67"/>
      <c r="AG418" s="367"/>
      <c r="AH418" s="367"/>
      <c r="AI418" s="367"/>
      <c r="AJ418" s="367"/>
      <c r="AK418" s="367"/>
      <c r="AL418" s="367"/>
      <c r="AM418" s="367"/>
    </row>
    <row r="419" spans="1:39" ht="18.95" customHeight="1">
      <c r="A419" s="366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67"/>
      <c r="AG419" s="367"/>
      <c r="AH419" s="367"/>
      <c r="AI419" s="367"/>
      <c r="AJ419" s="367"/>
      <c r="AK419" s="367"/>
      <c r="AL419" s="367"/>
      <c r="AM419" s="367"/>
    </row>
    <row r="420" spans="1:39" ht="18.95" customHeight="1">
      <c r="A420" s="366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67"/>
      <c r="AG420" s="367"/>
      <c r="AH420" s="367"/>
      <c r="AI420" s="367"/>
      <c r="AJ420" s="367"/>
      <c r="AK420" s="367"/>
      <c r="AL420" s="367"/>
      <c r="AM420" s="367"/>
    </row>
    <row r="421" spans="1:39" ht="18.95" customHeight="1">
      <c r="A421" s="366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67"/>
      <c r="AG421" s="367"/>
      <c r="AH421" s="367"/>
      <c r="AI421" s="367"/>
      <c r="AJ421" s="367"/>
      <c r="AK421" s="367"/>
      <c r="AL421" s="367"/>
      <c r="AM421" s="367"/>
    </row>
    <row r="422" spans="1:39" ht="18.95" customHeight="1">
      <c r="A422" s="366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67"/>
      <c r="AG422" s="367"/>
      <c r="AH422" s="367"/>
      <c r="AI422" s="367"/>
      <c r="AJ422" s="367"/>
      <c r="AK422" s="367"/>
      <c r="AL422" s="367"/>
      <c r="AM422" s="367"/>
    </row>
    <row r="423" spans="1:39" ht="18.95" customHeight="1">
      <c r="A423" s="366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67"/>
      <c r="AG423" s="367"/>
      <c r="AH423" s="367"/>
      <c r="AI423" s="367"/>
      <c r="AJ423" s="367"/>
      <c r="AK423" s="367"/>
      <c r="AL423" s="367"/>
      <c r="AM423" s="367"/>
    </row>
    <row r="424" spans="1:39" ht="18.95" customHeight="1">
      <c r="A424" s="366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67"/>
      <c r="AG424" s="367"/>
      <c r="AH424" s="367"/>
      <c r="AI424" s="367"/>
      <c r="AJ424" s="367"/>
      <c r="AK424" s="367"/>
      <c r="AL424" s="367"/>
      <c r="AM424" s="367"/>
    </row>
    <row r="425" spans="1:39" ht="18.95" customHeight="1">
      <c r="A425" s="366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67"/>
      <c r="AG425" s="367"/>
      <c r="AH425" s="367"/>
      <c r="AI425" s="367"/>
      <c r="AJ425" s="367"/>
      <c r="AK425" s="367"/>
      <c r="AL425" s="367"/>
      <c r="AM425" s="367"/>
    </row>
    <row r="426" spans="1:39" ht="18.95" customHeight="1">
      <c r="A426" s="366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67"/>
      <c r="AG426" s="367"/>
      <c r="AH426" s="367"/>
      <c r="AI426" s="367"/>
      <c r="AJ426" s="367"/>
      <c r="AK426" s="367"/>
      <c r="AL426" s="367"/>
      <c r="AM426" s="367"/>
    </row>
    <row r="427" spans="1:39" ht="18.95" customHeight="1">
      <c r="A427" s="366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67"/>
      <c r="AG427" s="367"/>
      <c r="AH427" s="367"/>
      <c r="AI427" s="367"/>
      <c r="AJ427" s="367"/>
      <c r="AK427" s="367"/>
      <c r="AL427" s="367"/>
      <c r="AM427" s="367"/>
    </row>
    <row r="428" spans="1:39" ht="18.95" customHeight="1">
      <c r="A428" s="366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67"/>
      <c r="AG428" s="367"/>
      <c r="AH428" s="367"/>
      <c r="AI428" s="367"/>
      <c r="AJ428" s="367"/>
      <c r="AK428" s="367"/>
      <c r="AL428" s="367"/>
      <c r="AM428" s="367"/>
    </row>
    <row r="429" spans="1:39" ht="18.95" customHeight="1">
      <c r="A429" s="366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67"/>
      <c r="AG429" s="367"/>
      <c r="AH429" s="367"/>
      <c r="AI429" s="367"/>
      <c r="AJ429" s="367"/>
      <c r="AK429" s="367"/>
      <c r="AL429" s="367"/>
      <c r="AM429" s="367"/>
    </row>
    <row r="430" spans="1:39" ht="18.95" customHeight="1">
      <c r="A430" s="366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67"/>
      <c r="AG430" s="367"/>
      <c r="AH430" s="367"/>
      <c r="AI430" s="367"/>
      <c r="AJ430" s="367"/>
      <c r="AK430" s="367"/>
      <c r="AL430" s="367"/>
      <c r="AM430" s="367"/>
    </row>
    <row r="431" spans="1:39" ht="18.95" customHeight="1">
      <c r="A431" s="366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67"/>
      <c r="AG431" s="367"/>
      <c r="AH431" s="367"/>
      <c r="AI431" s="367"/>
      <c r="AJ431" s="367"/>
      <c r="AK431" s="367"/>
      <c r="AL431" s="367"/>
      <c r="AM431" s="367"/>
    </row>
    <row r="432" spans="1:39" ht="18.95" customHeight="1">
      <c r="A432" s="366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67"/>
      <c r="AG432" s="367"/>
      <c r="AH432" s="367"/>
      <c r="AI432" s="367"/>
      <c r="AJ432" s="367"/>
      <c r="AK432" s="367"/>
      <c r="AL432" s="367"/>
      <c r="AM432" s="367"/>
    </row>
    <row r="433" spans="1:39" ht="18.95" customHeight="1">
      <c r="A433" s="366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67"/>
      <c r="AG433" s="367"/>
      <c r="AH433" s="367"/>
      <c r="AI433" s="367"/>
      <c r="AJ433" s="367"/>
      <c r="AK433" s="367"/>
      <c r="AL433" s="367"/>
      <c r="AM433" s="367"/>
    </row>
    <row r="434" spans="1:39" ht="18.95" customHeight="1">
      <c r="A434" s="366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67"/>
      <c r="AG434" s="367"/>
      <c r="AH434" s="367"/>
      <c r="AI434" s="367"/>
      <c r="AJ434" s="367"/>
      <c r="AK434" s="367"/>
      <c r="AL434" s="367"/>
      <c r="AM434" s="367"/>
    </row>
    <row r="435" spans="1:39" ht="18.95" customHeight="1">
      <c r="A435" s="366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67"/>
      <c r="AG435" s="367"/>
      <c r="AH435" s="367"/>
      <c r="AI435" s="367"/>
      <c r="AJ435" s="367"/>
      <c r="AK435" s="367"/>
      <c r="AL435" s="367"/>
      <c r="AM435" s="367"/>
    </row>
    <row r="436" spans="1:39" ht="18.95" customHeight="1">
      <c r="A436" s="366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67"/>
      <c r="AG436" s="367"/>
      <c r="AH436" s="367"/>
      <c r="AI436" s="367"/>
      <c r="AJ436" s="367"/>
      <c r="AK436" s="367"/>
      <c r="AL436" s="367"/>
      <c r="AM436" s="367"/>
    </row>
    <row r="437" spans="1:39" ht="18.95" customHeight="1">
      <c r="A437" s="366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67"/>
      <c r="AG437" s="367"/>
      <c r="AH437" s="367"/>
      <c r="AI437" s="367"/>
      <c r="AJ437" s="367"/>
      <c r="AK437" s="367"/>
      <c r="AL437" s="367"/>
      <c r="AM437" s="367"/>
    </row>
    <row r="438" spans="1:39" ht="18.95" customHeight="1">
      <c r="A438" s="366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67"/>
      <c r="AG438" s="367"/>
      <c r="AH438" s="367"/>
      <c r="AI438" s="367"/>
      <c r="AJ438" s="367"/>
      <c r="AK438" s="367"/>
      <c r="AL438" s="367"/>
      <c r="AM438" s="367"/>
    </row>
    <row r="439" spans="1:39" ht="18.95" customHeight="1">
      <c r="A439" s="366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67"/>
      <c r="AG439" s="367"/>
      <c r="AH439" s="367"/>
      <c r="AI439" s="367"/>
      <c r="AJ439" s="367"/>
      <c r="AK439" s="367"/>
      <c r="AL439" s="367"/>
      <c r="AM439" s="367"/>
    </row>
    <row r="440" spans="1:39" ht="18.95" customHeight="1">
      <c r="A440" s="366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67"/>
      <c r="AG440" s="367"/>
      <c r="AH440" s="367"/>
      <c r="AI440" s="367"/>
      <c r="AJ440" s="367"/>
      <c r="AK440" s="367"/>
      <c r="AL440" s="367"/>
      <c r="AM440" s="367"/>
    </row>
    <row r="441" spans="1:39" ht="18.95" customHeight="1">
      <c r="A441" s="366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67"/>
      <c r="AG441" s="367"/>
      <c r="AH441" s="367"/>
      <c r="AI441" s="367"/>
      <c r="AJ441" s="367"/>
      <c r="AK441" s="367"/>
      <c r="AL441" s="367"/>
      <c r="AM441" s="367"/>
    </row>
    <row r="442" spans="1:39" ht="18.95" customHeight="1">
      <c r="A442" s="366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67"/>
      <c r="AG442" s="367"/>
      <c r="AH442" s="367"/>
      <c r="AI442" s="367"/>
      <c r="AJ442" s="367"/>
      <c r="AK442" s="367"/>
      <c r="AL442" s="367"/>
      <c r="AM442" s="367"/>
    </row>
    <row r="443" spans="1:39" ht="18.95" customHeight="1">
      <c r="A443" s="366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67"/>
      <c r="AG443" s="367"/>
      <c r="AH443" s="367"/>
      <c r="AI443" s="367"/>
      <c r="AJ443" s="367"/>
      <c r="AK443" s="367"/>
      <c r="AL443" s="367"/>
      <c r="AM443" s="367"/>
    </row>
    <row r="444" spans="1:39" ht="18.95" customHeight="1">
      <c r="A444" s="366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67"/>
      <c r="AG444" s="367"/>
      <c r="AH444" s="367"/>
      <c r="AI444" s="367"/>
      <c r="AJ444" s="367"/>
      <c r="AK444" s="367"/>
      <c r="AL444" s="367"/>
      <c r="AM444" s="367"/>
    </row>
    <row r="445" spans="1:39" ht="18.95" customHeight="1">
      <c r="A445" s="366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67"/>
      <c r="AG445" s="367"/>
      <c r="AH445" s="367"/>
      <c r="AI445" s="367"/>
      <c r="AJ445" s="367"/>
      <c r="AK445" s="367"/>
      <c r="AL445" s="367"/>
      <c r="AM445" s="367"/>
    </row>
    <row r="446" spans="1:39" ht="18.95" customHeight="1">
      <c r="A446" s="366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67"/>
      <c r="AG446" s="367"/>
      <c r="AH446" s="367"/>
      <c r="AI446" s="367"/>
      <c r="AJ446" s="367"/>
      <c r="AK446" s="367"/>
      <c r="AL446" s="367"/>
      <c r="AM446" s="367"/>
    </row>
    <row r="447" spans="1:39" ht="18.95" customHeight="1">
      <c r="A447" s="366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67"/>
      <c r="AG447" s="367"/>
      <c r="AH447" s="367"/>
      <c r="AI447" s="367"/>
      <c r="AJ447" s="367"/>
      <c r="AK447" s="367"/>
      <c r="AL447" s="367"/>
      <c r="AM447" s="367"/>
    </row>
    <row r="448" spans="1:39" ht="18.95" customHeight="1">
      <c r="A448" s="366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67"/>
      <c r="AG448" s="367"/>
      <c r="AH448" s="367"/>
      <c r="AI448" s="367"/>
      <c r="AJ448" s="367"/>
      <c r="AK448" s="367"/>
      <c r="AL448" s="367"/>
      <c r="AM448" s="367"/>
    </row>
    <row r="449" spans="1:39" ht="18.95" customHeight="1">
      <c r="A449" s="366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67"/>
      <c r="AG449" s="367"/>
      <c r="AH449" s="367"/>
      <c r="AI449" s="367"/>
      <c r="AJ449" s="367"/>
      <c r="AK449" s="367"/>
      <c r="AL449" s="367"/>
      <c r="AM449" s="367"/>
    </row>
    <row r="450" spans="1:39" ht="18.95" customHeight="1">
      <c r="A450" s="366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67"/>
      <c r="AG450" s="367"/>
      <c r="AH450" s="367"/>
      <c r="AI450" s="367"/>
      <c r="AJ450" s="367"/>
      <c r="AK450" s="367"/>
      <c r="AL450" s="367"/>
      <c r="AM450" s="367"/>
    </row>
    <row r="451" spans="1:39" ht="18.95" customHeight="1">
      <c r="A451" s="366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67"/>
      <c r="AG451" s="367"/>
      <c r="AH451" s="367"/>
      <c r="AI451" s="367"/>
      <c r="AJ451" s="367"/>
      <c r="AK451" s="367"/>
      <c r="AL451" s="367"/>
      <c r="AM451" s="367"/>
    </row>
    <row r="452" spans="1:39" ht="18.95" customHeight="1">
      <c r="A452" s="366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67"/>
      <c r="AG452" s="367"/>
      <c r="AH452" s="367"/>
      <c r="AI452" s="367"/>
      <c r="AJ452" s="367"/>
      <c r="AK452" s="367"/>
      <c r="AL452" s="367"/>
      <c r="AM452" s="367"/>
    </row>
    <row r="453" spans="1:39" ht="18.95" customHeight="1">
      <c r="A453" s="366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67"/>
      <c r="AG453" s="367"/>
      <c r="AH453" s="367"/>
      <c r="AI453" s="367"/>
      <c r="AJ453" s="367"/>
      <c r="AK453" s="367"/>
      <c r="AL453" s="367"/>
      <c r="AM453" s="367"/>
    </row>
    <row r="454" spans="1:39" ht="18.95" customHeight="1">
      <c r="A454" s="366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67"/>
      <c r="AG454" s="367"/>
      <c r="AH454" s="367"/>
      <c r="AI454" s="367"/>
      <c r="AJ454" s="367"/>
      <c r="AK454" s="367"/>
      <c r="AL454" s="367"/>
      <c r="AM454" s="367"/>
    </row>
    <row r="455" spans="1:39" ht="18.95" customHeight="1">
      <c r="A455" s="366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67"/>
      <c r="AG455" s="367"/>
      <c r="AH455" s="367"/>
      <c r="AI455" s="367"/>
      <c r="AJ455" s="367"/>
      <c r="AK455" s="367"/>
      <c r="AL455" s="367"/>
      <c r="AM455" s="367"/>
    </row>
    <row r="456" spans="1:39" ht="18.95" customHeight="1">
      <c r="A456" s="366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67"/>
      <c r="AG456" s="367"/>
      <c r="AH456" s="367"/>
      <c r="AI456" s="367"/>
      <c r="AJ456" s="367"/>
      <c r="AK456" s="367"/>
      <c r="AL456" s="367"/>
      <c r="AM456" s="367"/>
    </row>
    <row r="457" spans="1:39" ht="18.95" customHeight="1">
      <c r="A457" s="366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67"/>
      <c r="AG457" s="367"/>
      <c r="AH457" s="367"/>
      <c r="AI457" s="367"/>
      <c r="AJ457" s="367"/>
      <c r="AK457" s="367"/>
      <c r="AL457" s="367"/>
      <c r="AM457" s="367"/>
    </row>
    <row r="458" spans="1:39" ht="18.95" customHeight="1">
      <c r="A458" s="366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67"/>
      <c r="AG458" s="367"/>
      <c r="AH458" s="367"/>
      <c r="AI458" s="367"/>
      <c r="AJ458" s="367"/>
      <c r="AK458" s="367"/>
      <c r="AL458" s="367"/>
      <c r="AM458" s="367"/>
    </row>
    <row r="459" spans="1:39" ht="18.95" customHeight="1">
      <c r="A459" s="366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67"/>
      <c r="AG459" s="367"/>
      <c r="AH459" s="367"/>
      <c r="AI459" s="367"/>
      <c r="AJ459" s="367"/>
      <c r="AK459" s="367"/>
      <c r="AL459" s="367"/>
      <c r="AM459" s="367"/>
    </row>
    <row r="460" spans="1:39" ht="18.95" customHeight="1">
      <c r="A460" s="366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67"/>
      <c r="AG460" s="367"/>
      <c r="AH460" s="367"/>
      <c r="AI460" s="367"/>
      <c r="AJ460" s="367"/>
      <c r="AK460" s="367"/>
      <c r="AL460" s="367"/>
      <c r="AM460" s="367"/>
    </row>
    <row r="461" spans="1:39" ht="18.95" customHeight="1">
      <c r="A461" s="366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67"/>
      <c r="AG461" s="367"/>
      <c r="AH461" s="367"/>
      <c r="AI461" s="367"/>
      <c r="AJ461" s="367"/>
      <c r="AK461" s="367"/>
      <c r="AL461" s="367"/>
      <c r="AM461" s="367"/>
    </row>
    <row r="462" spans="1:39" ht="18.95" customHeight="1">
      <c r="A462" s="366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67"/>
      <c r="AG462" s="367"/>
      <c r="AH462" s="367"/>
      <c r="AI462" s="367"/>
      <c r="AJ462" s="367"/>
      <c r="AK462" s="367"/>
      <c r="AL462" s="367"/>
      <c r="AM462" s="367"/>
    </row>
    <row r="463" spans="1:39" ht="18.95" customHeight="1">
      <c r="A463" s="366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67"/>
      <c r="AG463" s="367"/>
      <c r="AH463" s="367"/>
      <c r="AI463" s="367"/>
      <c r="AJ463" s="367"/>
      <c r="AK463" s="367"/>
      <c r="AL463" s="367"/>
      <c r="AM463" s="367"/>
    </row>
    <row r="464" spans="1:39" ht="18.95" customHeight="1">
      <c r="A464" s="366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67"/>
      <c r="AG464" s="367"/>
      <c r="AH464" s="367"/>
      <c r="AI464" s="367"/>
      <c r="AJ464" s="367"/>
      <c r="AK464" s="367"/>
      <c r="AL464" s="367"/>
      <c r="AM464" s="367"/>
    </row>
    <row r="465" spans="1:39" ht="18.95" customHeight="1">
      <c r="A465" s="366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67"/>
      <c r="AG465" s="367"/>
      <c r="AH465" s="367"/>
      <c r="AI465" s="367"/>
      <c r="AJ465" s="367"/>
      <c r="AK465" s="367"/>
      <c r="AL465" s="367"/>
      <c r="AM465" s="367"/>
    </row>
    <row r="466" spans="1:39" ht="18.95" customHeight="1">
      <c r="A466" s="366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67"/>
      <c r="AG466" s="367"/>
      <c r="AH466" s="367"/>
      <c r="AI466" s="367"/>
      <c r="AJ466" s="367"/>
      <c r="AK466" s="367"/>
      <c r="AL466" s="367"/>
      <c r="AM466" s="367"/>
    </row>
    <row r="467" spans="1:39" ht="18.95" customHeight="1">
      <c r="A467" s="366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67"/>
      <c r="AG467" s="367"/>
      <c r="AH467" s="367"/>
      <c r="AI467" s="367"/>
      <c r="AJ467" s="367"/>
      <c r="AK467" s="367"/>
      <c r="AL467" s="367"/>
      <c r="AM467" s="367"/>
    </row>
    <row r="468" spans="1:39" ht="18.95" customHeight="1">
      <c r="A468" s="366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67"/>
      <c r="AG468" s="367"/>
      <c r="AH468" s="367"/>
      <c r="AI468" s="367"/>
      <c r="AJ468" s="367"/>
      <c r="AK468" s="367"/>
      <c r="AL468" s="367"/>
      <c r="AM468" s="367"/>
    </row>
    <row r="469" spans="1:39" ht="18.95" customHeight="1">
      <c r="A469" s="366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67"/>
      <c r="AG469" s="367"/>
      <c r="AH469" s="367"/>
      <c r="AI469" s="367"/>
      <c r="AJ469" s="367"/>
      <c r="AK469" s="367"/>
      <c r="AL469" s="367"/>
      <c r="AM469" s="367"/>
    </row>
    <row r="470" spans="1:39" ht="18.95" customHeight="1">
      <c r="A470" s="366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67"/>
      <c r="AG470" s="367"/>
      <c r="AH470" s="367"/>
      <c r="AI470" s="367"/>
      <c r="AJ470" s="367"/>
      <c r="AK470" s="367"/>
      <c r="AL470" s="367"/>
      <c r="AM470" s="367"/>
    </row>
    <row r="471" spans="1:39" ht="18.95" customHeight="1">
      <c r="A471" s="366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67"/>
      <c r="AG471" s="367"/>
      <c r="AH471" s="367"/>
      <c r="AI471" s="367"/>
      <c r="AJ471" s="367"/>
      <c r="AK471" s="367"/>
      <c r="AL471" s="367"/>
      <c r="AM471" s="367"/>
    </row>
    <row r="472" spans="1:39" ht="18.95" customHeight="1">
      <c r="A472" s="366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67"/>
      <c r="AG472" s="367"/>
      <c r="AH472" s="367"/>
      <c r="AI472" s="367"/>
      <c r="AJ472" s="367"/>
      <c r="AK472" s="367"/>
      <c r="AL472" s="367"/>
      <c r="AM472" s="367"/>
    </row>
    <row r="473" spans="1:39" ht="18.95" customHeight="1">
      <c r="A473" s="366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67"/>
      <c r="AG473" s="367"/>
      <c r="AH473" s="367"/>
      <c r="AI473" s="367"/>
      <c r="AJ473" s="367"/>
      <c r="AK473" s="367"/>
      <c r="AL473" s="367"/>
      <c r="AM473" s="367"/>
    </row>
    <row r="474" spans="1:39" ht="18.95" customHeight="1">
      <c r="A474" s="366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67"/>
      <c r="AG474" s="367"/>
      <c r="AH474" s="367"/>
      <c r="AI474" s="367"/>
      <c r="AJ474" s="367"/>
      <c r="AK474" s="367"/>
      <c r="AL474" s="367"/>
      <c r="AM474" s="367"/>
    </row>
    <row r="475" spans="1:39" ht="18.95" customHeight="1">
      <c r="A475" s="366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67"/>
      <c r="AG475" s="367"/>
      <c r="AH475" s="367"/>
      <c r="AI475" s="367"/>
      <c r="AJ475" s="367"/>
      <c r="AK475" s="367"/>
      <c r="AL475" s="367"/>
      <c r="AM475" s="367"/>
    </row>
    <row r="476" spans="1:39" ht="18.95" customHeight="1">
      <c r="A476" s="366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67"/>
      <c r="AG476" s="367"/>
      <c r="AH476" s="367"/>
      <c r="AI476" s="367"/>
      <c r="AJ476" s="367"/>
      <c r="AK476" s="367"/>
      <c r="AL476" s="367"/>
      <c r="AM476" s="367"/>
    </row>
    <row r="477" spans="1:39" ht="18.95" customHeight="1">
      <c r="A477" s="366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67"/>
      <c r="AG477" s="367"/>
      <c r="AH477" s="367"/>
      <c r="AI477" s="367"/>
      <c r="AJ477" s="367"/>
      <c r="AK477" s="367"/>
      <c r="AL477" s="367"/>
      <c r="AM477" s="367"/>
    </row>
    <row r="478" spans="1:39" ht="18.95" customHeight="1">
      <c r="A478" s="366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67"/>
      <c r="AG478" s="367"/>
      <c r="AH478" s="367"/>
      <c r="AI478" s="367"/>
      <c r="AJ478" s="367"/>
      <c r="AK478" s="367"/>
      <c r="AL478" s="367"/>
      <c r="AM478" s="367"/>
    </row>
    <row r="479" spans="1:39" ht="18.95" customHeight="1">
      <c r="A479" s="368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</row>
    <row r="480" spans="1:39" ht="18.95" customHeight="1">
      <c r="A480" s="368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</row>
    <row r="481" spans="1:39" ht="18.95" customHeight="1">
      <c r="A481" s="368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</row>
    <row r="482" spans="1:39" ht="18.95" customHeight="1">
      <c r="A482" s="368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</row>
    <row r="483" spans="1:39" ht="18.95" customHeight="1">
      <c r="A483" s="368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</row>
    <row r="484" spans="1:39" ht="18.95" customHeight="1">
      <c r="A484" s="368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</row>
    <row r="485" spans="1:39" ht="18.95" customHeight="1">
      <c r="A485" s="368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</row>
    <row r="486" spans="1:39" ht="18.95" customHeight="1">
      <c r="A486" s="368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</row>
    <row r="487" spans="1:39" ht="18.95" customHeight="1">
      <c r="A487" s="368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</row>
    <row r="488" spans="1:39" ht="18.95" customHeight="1">
      <c r="A488" s="368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</row>
    <row r="489" spans="1:39" ht="18.95" customHeight="1">
      <c r="A489" s="368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</row>
    <row r="490" spans="1:39" ht="18.95" customHeight="1">
      <c r="A490" s="368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</row>
    <row r="491" spans="1:39" ht="18.95" customHeight="1">
      <c r="A491" s="368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</row>
    <row r="492" spans="1:39" ht="18.95" customHeight="1">
      <c r="A492" s="368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</row>
    <row r="493" spans="1:39" ht="18.95" customHeight="1">
      <c r="A493" s="368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</row>
    <row r="494" spans="1:39" ht="18.95" customHeight="1">
      <c r="A494" s="368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</row>
    <row r="495" spans="1:39" ht="18.95" customHeight="1">
      <c r="A495" s="368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</row>
    <row r="496" spans="1:39" ht="18.95" customHeight="1">
      <c r="A496" s="368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</row>
    <row r="497" spans="1:39" ht="18.95" customHeight="1">
      <c r="A497" s="368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</row>
    <row r="498" spans="1:39" ht="18.95" customHeight="1">
      <c r="A498" s="368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</row>
    <row r="499" spans="1:39" ht="18.95" customHeight="1">
      <c r="A499" s="368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</row>
    <row r="500" spans="1:39" ht="18.95" customHeight="1">
      <c r="A500" s="368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</row>
    <row r="501" spans="1:39" ht="18.95" customHeight="1">
      <c r="A501" s="368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</row>
    <row r="502" spans="1:39" ht="18.95" customHeight="1">
      <c r="A502" s="368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</row>
    <row r="503" spans="1:39" ht="18.95" customHeight="1">
      <c r="A503" s="368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</row>
    <row r="504" spans="1:39" ht="18.95" customHeight="1">
      <c r="A504" s="368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</row>
    <row r="505" spans="1:39" ht="18.95" customHeight="1">
      <c r="A505" s="368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</row>
    <row r="506" spans="1:39" ht="18.95" customHeight="1">
      <c r="A506" s="368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</row>
    <row r="507" spans="1:39" ht="18.95" customHeight="1">
      <c r="A507" s="368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</row>
    <row r="508" spans="1:39" ht="18.95" customHeight="1">
      <c r="A508" s="368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</row>
    <row r="509" spans="1:39" ht="18.95" customHeight="1">
      <c r="A509" s="368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</row>
    <row r="510" spans="1:39" ht="18.95" customHeight="1">
      <c r="A510" s="368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</row>
    <row r="511" spans="1:39" ht="18.95" customHeight="1">
      <c r="A511" s="368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</row>
    <row r="512" spans="1:39" ht="18.95" customHeight="1">
      <c r="A512" s="368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</row>
    <row r="513" spans="1:39" ht="18.95" customHeight="1">
      <c r="A513" s="368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</row>
    <row r="514" spans="1:39" ht="18.95" customHeight="1">
      <c r="A514" s="368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</row>
    <row r="515" spans="1:39" ht="18.95" customHeight="1">
      <c r="A515" s="368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</row>
    <row r="516" spans="1:39" ht="18.95" customHeight="1">
      <c r="A516" s="368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</row>
    <row r="517" spans="1:39" ht="18.95" customHeight="1">
      <c r="A517" s="368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</row>
    <row r="518" spans="1:39" ht="18.95" customHeight="1">
      <c r="A518" s="368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</row>
    <row r="519" spans="1:39" ht="18.95" customHeight="1">
      <c r="A519" s="368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</row>
    <row r="520" spans="1:39" ht="18.95" customHeight="1">
      <c r="A520" s="368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</row>
    <row r="521" spans="1:39" ht="18.95" customHeight="1">
      <c r="A521" s="368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</row>
    <row r="522" spans="1:39" ht="18.95" customHeight="1">
      <c r="A522" s="368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</row>
    <row r="523" spans="1:39" ht="18.95" customHeight="1">
      <c r="A523" s="368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</row>
    <row r="524" spans="1:39" ht="18.95" customHeight="1">
      <c r="A524" s="368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</row>
    <row r="525" spans="1:39" ht="18.95" customHeight="1">
      <c r="A525" s="368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</row>
    <row r="526" spans="1:39" ht="18.95" customHeight="1">
      <c r="A526" s="368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</row>
    <row r="527" spans="1:39" ht="18.95" customHeight="1">
      <c r="A527" s="368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</row>
    <row r="528" spans="1:39" ht="18.95" customHeight="1">
      <c r="A528" s="368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</row>
    <row r="529" spans="1:39" ht="18.95" customHeight="1">
      <c r="A529" s="368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</row>
    <row r="530" spans="1:39" ht="18.95" customHeight="1">
      <c r="A530" s="368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</row>
    <row r="531" spans="1:39" ht="18.95" customHeight="1">
      <c r="A531" s="368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</row>
    <row r="532" spans="1:39" ht="18.95" customHeight="1">
      <c r="A532" s="368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</row>
    <row r="533" spans="1:39" ht="18.95" customHeight="1">
      <c r="A533" s="368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</row>
    <row r="534" spans="1:39" ht="18.95" customHeight="1">
      <c r="A534" s="368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</row>
    <row r="535" spans="1:39" ht="18.95" customHeight="1">
      <c r="A535" s="368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</row>
    <row r="536" spans="1:39" ht="18.95" customHeight="1">
      <c r="A536" s="368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</row>
    <row r="537" spans="1:39" ht="18.95" customHeight="1">
      <c r="A537" s="368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</row>
    <row r="538" spans="1:39" ht="18.95" customHeight="1">
      <c r="A538" s="368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</row>
    <row r="539" spans="1:39" ht="18.95" customHeight="1">
      <c r="A539" s="368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</row>
    <row r="540" spans="1:39" ht="18.95" customHeight="1">
      <c r="A540" s="368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</row>
    <row r="541" spans="1:39" ht="18.95" customHeight="1">
      <c r="A541" s="368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</row>
    <row r="542" spans="1:39" ht="18.95" customHeight="1">
      <c r="A542" s="368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</row>
    <row r="543" spans="1:39" ht="18.95" customHeight="1">
      <c r="A543" s="368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</row>
    <row r="544" spans="1:39" ht="18.95" customHeight="1">
      <c r="A544" s="368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</row>
    <row r="545" spans="1:39" ht="18.95" customHeight="1">
      <c r="A545" s="368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</row>
    <row r="546" spans="1:39" ht="18.95" customHeight="1">
      <c r="A546" s="368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</row>
    <row r="547" spans="1:39" ht="18.95" customHeight="1">
      <c r="A547" s="368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</row>
    <row r="548" spans="1:39" ht="18.95" customHeight="1">
      <c r="A548" s="368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</row>
    <row r="549" spans="1:39" ht="18.95" customHeight="1">
      <c r="A549" s="368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</row>
    <row r="550" spans="1:39" ht="18.95" customHeight="1">
      <c r="A550" s="368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</row>
    <row r="551" spans="1:39" ht="18.95" customHeight="1">
      <c r="A551" s="368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</row>
    <row r="552" spans="1:39" ht="18.95" customHeight="1">
      <c r="A552" s="368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</row>
    <row r="553" spans="1:39" ht="18.95" customHeight="1">
      <c r="A553" s="368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</row>
    <row r="554" spans="1:39" ht="18.95" customHeight="1">
      <c r="A554" s="368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</row>
    <row r="555" spans="1:39" ht="18.95" customHeight="1">
      <c r="A555" s="368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</row>
    <row r="556" spans="1:39" ht="18.95" customHeight="1">
      <c r="A556" s="368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</row>
    <row r="557" spans="1:39" ht="18.95" customHeight="1">
      <c r="A557" s="368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</row>
    <row r="558" spans="1:39" ht="18.95" customHeight="1">
      <c r="A558" s="368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</row>
    <row r="559" spans="1:39" ht="18.95" customHeight="1">
      <c r="A559" s="368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</row>
    <row r="560" spans="1:39" ht="18.95" customHeight="1">
      <c r="A560" s="368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</row>
    <row r="561" spans="1:39" ht="18.95" customHeight="1">
      <c r="A561" s="368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</row>
    <row r="562" spans="1:39" ht="18.95" customHeight="1">
      <c r="A562" s="368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</row>
    <row r="563" spans="1:39" ht="18.95" customHeight="1">
      <c r="A563" s="368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</row>
    <row r="564" spans="1:39" ht="18.95" customHeight="1">
      <c r="A564" s="368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</row>
    <row r="565" spans="1:39" ht="18.95" customHeight="1">
      <c r="A565" s="368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</row>
    <row r="566" spans="1:39" ht="18.95" customHeight="1">
      <c r="A566" s="368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</row>
    <row r="567" spans="1:39" ht="18.95" customHeight="1">
      <c r="A567" s="368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</row>
    <row r="568" spans="1:39" ht="18.95" customHeight="1">
      <c r="A568" s="368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</row>
    <row r="569" spans="1:39" ht="18.95" customHeight="1">
      <c r="A569" s="368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</row>
    <row r="570" spans="1:39" ht="18.95" customHeight="1">
      <c r="A570" s="368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</row>
    <row r="571" spans="1:39" ht="18.95" customHeight="1">
      <c r="A571" s="368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</row>
    <row r="572" spans="1:39" ht="18.95" customHeight="1">
      <c r="A572" s="368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</row>
    <row r="573" spans="1:39" ht="18.95" customHeight="1">
      <c r="A573" s="368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</row>
    <row r="574" spans="1:39" ht="18.95" customHeight="1">
      <c r="A574" s="368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</row>
    <row r="575" spans="1:39" ht="18.95" customHeight="1">
      <c r="A575" s="368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</row>
    <row r="576" spans="1:39" ht="18.95" customHeight="1">
      <c r="A576" s="368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</row>
    <row r="577" spans="1:39" ht="18.95" customHeight="1">
      <c r="A577" s="368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</row>
    <row r="578" spans="1:39" ht="18.95" customHeight="1">
      <c r="A578" s="368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</row>
    <row r="579" spans="1:39" ht="18.95" customHeight="1">
      <c r="A579" s="368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</row>
    <row r="580" spans="1:39" ht="18.95" customHeight="1">
      <c r="A580" s="368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</row>
    <row r="581" spans="1:39" ht="18.95" customHeight="1">
      <c r="A581" s="368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</row>
    <row r="582" spans="1:39" ht="18.95" customHeight="1">
      <c r="A582" s="368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</row>
    <row r="583" spans="1:39" ht="18.95" customHeight="1">
      <c r="A583" s="368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</row>
    <row r="584" spans="1:39" ht="18.95" customHeight="1">
      <c r="A584" s="368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</row>
    <row r="585" spans="1:39" ht="18.95" customHeight="1">
      <c r="A585" s="368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</row>
    <row r="586" spans="1:39" ht="18.95" customHeight="1">
      <c r="A586" s="368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</row>
    <row r="587" spans="1:39" ht="18.95" customHeight="1">
      <c r="A587" s="368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</row>
    <row r="588" spans="1:39" ht="18.95" customHeight="1">
      <c r="A588" s="368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</row>
    <row r="589" spans="1:39" ht="18.95" customHeight="1">
      <c r="A589" s="368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</row>
    <row r="590" spans="1:39" ht="18.95" customHeight="1">
      <c r="A590" s="368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</row>
    <row r="591" spans="1:39" ht="18.95" customHeight="1">
      <c r="A591" s="368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</row>
    <row r="592" spans="1:39" ht="18.95" customHeight="1">
      <c r="A592" s="368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</row>
    <row r="593" spans="1:33" ht="18.95" customHeight="1">
      <c r="A593" s="368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</row>
    <row r="594" spans="1:33" ht="18.95" customHeight="1">
      <c r="A594" s="368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</row>
    <row r="595" spans="1:33" ht="18.95" customHeight="1">
      <c r="A595" s="368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</row>
    <row r="596" spans="1:33" ht="18.95" customHeight="1">
      <c r="A596" s="368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</row>
    <row r="597" spans="1:33" ht="18.95" customHeight="1">
      <c r="A597" s="368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</row>
    <row r="598" spans="1:33" ht="18.95" customHeight="1">
      <c r="A598" s="368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</row>
    <row r="599" spans="1:33" ht="18.95" customHeight="1">
      <c r="A599" s="368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</row>
    <row r="600" spans="1:33" ht="18.95" customHeight="1">
      <c r="A600" s="368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</row>
    <row r="601" spans="1:33" ht="18.95" customHeight="1">
      <c r="A601" s="368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</row>
    <row r="602" spans="1:33" ht="18.95" customHeight="1">
      <c r="A602" s="368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</row>
    <row r="603" spans="1:33" ht="18.95" customHeight="1">
      <c r="A603" s="368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</row>
    <row r="604" spans="1:33" ht="18.95" customHeight="1">
      <c r="A604" s="368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</row>
    <row r="605" spans="1:33" ht="18.95" customHeight="1">
      <c r="A605" s="368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</row>
    <row r="606" spans="1:33" ht="18.95" customHeight="1">
      <c r="A606" s="368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</row>
    <row r="607" spans="1:33" ht="18.95" customHeight="1">
      <c r="A607" s="368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</row>
    <row r="608" spans="1:33" ht="18.95" customHeight="1">
      <c r="A608" s="368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</row>
    <row r="609" spans="1:33" ht="18.95" customHeight="1">
      <c r="A609" s="368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</row>
    <row r="610" spans="1:33" ht="18.95" customHeight="1">
      <c r="A610" s="368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</row>
    <row r="611" spans="1:33" ht="18.95" customHeight="1">
      <c r="A611" s="368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</row>
    <row r="612" spans="1:33" ht="18.95" customHeight="1">
      <c r="A612" s="368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</row>
    <row r="613" spans="1:33" ht="18.95" customHeight="1">
      <c r="A613" s="368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</row>
    <row r="614" spans="1:33" ht="18.95" customHeight="1">
      <c r="A614" s="368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</row>
    <row r="615" spans="1:33" ht="18.95" customHeight="1">
      <c r="A615" s="368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</row>
    <row r="616" spans="1:33" ht="18.95" customHeight="1">
      <c r="A616" s="368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</row>
    <row r="617" spans="1:33" ht="18.95" customHeight="1">
      <c r="A617" s="368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</row>
    <row r="618" spans="1:33" ht="18.95" customHeight="1">
      <c r="A618" s="368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</row>
    <row r="619" spans="1:33" ht="18.95" customHeight="1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</row>
    <row r="620" spans="1:33" ht="18.95" customHeight="1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</row>
    <row r="621" spans="1:33" ht="18.95" customHeight="1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</row>
    <row r="622" spans="1:33" ht="18.95" customHeight="1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</row>
    <row r="623" spans="1:33" ht="18.95" customHeight="1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</row>
    <row r="624" spans="1:33" ht="18.95" customHeight="1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</row>
    <row r="625" spans="1:33" ht="18.95" customHeight="1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</row>
    <row r="626" spans="1:33" ht="18.95" customHeight="1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</row>
    <row r="627" spans="1:33" ht="18.95" customHeight="1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</row>
    <row r="628" spans="1:33" ht="18.95" customHeight="1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</row>
    <row r="629" spans="1:33" ht="18.95" customHeight="1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</row>
    <row r="630" spans="1:33" ht="18.95" customHeight="1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</row>
    <row r="631" spans="1:33" ht="18.95" customHeight="1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</row>
    <row r="632" spans="1:33" ht="18.95" customHeight="1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</row>
    <row r="633" spans="1:33" ht="18.95" customHeight="1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</row>
    <row r="634" spans="1:33" ht="18.95" customHeight="1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</row>
    <row r="635" spans="1:33" ht="18.95" customHeight="1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</row>
    <row r="636" spans="1:33" ht="18.95" customHeight="1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</row>
    <row r="637" spans="1:33" ht="18.95" customHeight="1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</row>
    <row r="638" spans="1:33" ht="18.95" customHeight="1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</row>
    <row r="639" spans="1:33" ht="18.95" customHeight="1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</row>
    <row r="640" spans="1:33" ht="18.95" customHeight="1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</row>
    <row r="641" spans="1:33" ht="18.95" customHeight="1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</row>
    <row r="642" spans="1:33" ht="18.95" customHeight="1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</row>
    <row r="643" spans="1:33" ht="18.95" customHeight="1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</row>
    <row r="644" spans="1:33" ht="18.95" customHeight="1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</row>
    <row r="645" spans="1:33" ht="18.95" customHeight="1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</row>
    <row r="646" spans="1:33" ht="18.95" customHeight="1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</row>
    <row r="647" spans="1:33" ht="18.95" customHeight="1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</row>
    <row r="648" spans="1:33" ht="18.95" customHeight="1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</row>
    <row r="649" spans="1:33" ht="18.95" customHeight="1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</row>
    <row r="650" spans="1:33" ht="18.95" customHeight="1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</row>
    <row r="651" spans="1:33" ht="18.95" customHeight="1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</row>
    <row r="652" spans="1:33" ht="18.95" customHeight="1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</row>
    <row r="653" spans="1:33" ht="18.95" customHeight="1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</row>
    <row r="654" spans="1:33" ht="18.95" customHeight="1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</row>
    <row r="655" spans="1:33" ht="18.95" customHeight="1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</row>
    <row r="656" spans="1:33" ht="18.95" customHeight="1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</row>
    <row r="657" spans="1:33" ht="18.95" customHeight="1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</row>
    <row r="658" spans="1:33" ht="18.95" customHeight="1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</row>
    <row r="659" spans="1:33" ht="18.95" customHeight="1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</row>
    <row r="660" spans="1:33" ht="18.95" customHeight="1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</row>
    <row r="661" spans="1:33" ht="18.95" customHeight="1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</row>
    <row r="662" spans="1:33" ht="18.95" customHeight="1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</row>
    <row r="663" spans="1:33" ht="18.95" customHeight="1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</row>
    <row r="664" spans="1:33" ht="18.95" customHeight="1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</row>
    <row r="665" spans="1:33" ht="18.95" customHeight="1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</row>
    <row r="666" spans="1:33" ht="18.95" customHeight="1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</row>
    <row r="667" spans="1:33" ht="18.95" customHeight="1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</row>
    <row r="668" spans="1:33" ht="18.95" customHeight="1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</row>
    <row r="669" spans="1:33" ht="18.95" customHeight="1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</row>
    <row r="670" spans="1:33" ht="18.95" customHeight="1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</row>
    <row r="671" spans="1:33" ht="18.95" customHeight="1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</row>
    <row r="672" spans="1:33" ht="18.95" customHeight="1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</row>
    <row r="673" spans="1:33" ht="18.95" customHeight="1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</row>
    <row r="674" spans="1:33" ht="18.95" customHeight="1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</row>
    <row r="675" spans="1:33" ht="18.95" customHeight="1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</row>
    <row r="676" spans="1:33" ht="18.95" customHeight="1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</row>
    <row r="677" spans="1:33" ht="18.95" customHeight="1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</row>
    <row r="678" spans="1:33" ht="18.95" customHeight="1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</row>
    <row r="679" spans="1:33" ht="18.95" customHeight="1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</row>
    <row r="680" spans="1:33" ht="18.95" customHeight="1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</row>
    <row r="681" spans="1:33" ht="18.95" customHeight="1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</row>
    <row r="682" spans="1:33" ht="18.95" customHeight="1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</row>
    <row r="683" spans="1:33" ht="18.95" customHeight="1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</row>
    <row r="684" spans="1:33" ht="18.95" customHeight="1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</row>
    <row r="685" spans="1:33" ht="18.95" customHeight="1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</row>
    <row r="686" spans="1:33" ht="18.95" customHeight="1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</row>
    <row r="687" spans="1:33" ht="18.95" customHeight="1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</row>
    <row r="688" spans="1:33" ht="18.95" customHeight="1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</row>
    <row r="689" spans="1:33" ht="18.95" customHeight="1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</row>
    <row r="690" spans="1:33" ht="18.95" customHeight="1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</row>
    <row r="691" spans="1:33" ht="18.95" customHeight="1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</row>
    <row r="692" spans="1:33" ht="18.95" customHeight="1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</row>
    <row r="693" spans="1:33" ht="18.95" customHeight="1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</row>
    <row r="694" spans="1:33" ht="18.95" customHeight="1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</row>
    <row r="695" spans="1:33" ht="18.95" customHeight="1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</row>
    <row r="696" spans="1:33" ht="18.95" customHeight="1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</row>
    <row r="697" spans="1:33" ht="18.95" customHeight="1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</row>
    <row r="698" spans="1:33" ht="18.95" customHeight="1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</row>
    <row r="699" spans="1:33" ht="18.95" customHeight="1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</row>
    <row r="700" spans="1:33" ht="18.95" customHeight="1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</row>
    <row r="701" spans="1:33" ht="18.95" customHeight="1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</row>
    <row r="702" spans="1:33" ht="18.95" customHeight="1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</row>
    <row r="703" spans="1:33" ht="18.95" customHeight="1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</row>
    <row r="704" spans="1:33" ht="18.95" customHeight="1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</row>
    <row r="705" spans="1:33" ht="18.95" customHeight="1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</row>
    <row r="706" spans="1:33" ht="18.95" customHeight="1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</row>
    <row r="707" spans="1:33" ht="18.95" customHeight="1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</row>
    <row r="708" spans="1:33" ht="18.95" customHeight="1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</row>
    <row r="709" spans="1:33" ht="18.95" customHeight="1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</row>
    <row r="710" spans="1:33" ht="18.95" customHeight="1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</row>
    <row r="711" spans="1:33" ht="18.95" customHeight="1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</row>
    <row r="712" spans="1:33" ht="18.95" customHeight="1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</row>
    <row r="713" spans="1:33" ht="18.95" customHeight="1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</row>
    <row r="714" spans="1:33" ht="18.95" customHeight="1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</row>
    <row r="715" spans="1:33" ht="18.95" customHeight="1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</row>
    <row r="716" spans="1:33" ht="18.95" customHeight="1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</row>
    <row r="717" spans="1:33" ht="18.95" customHeight="1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</row>
    <row r="718" spans="1:33" ht="18.95" customHeight="1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</row>
    <row r="719" spans="1:33" ht="18.95" customHeight="1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</row>
    <row r="720" spans="1:33" ht="18.95" customHeight="1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</row>
    <row r="721" spans="1:33" ht="18.95" customHeight="1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</row>
    <row r="722" spans="1:33" ht="18.95" customHeight="1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</row>
    <row r="723" spans="1:33" ht="18.95" customHeight="1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</row>
    <row r="724" spans="1:33" ht="18.95" customHeight="1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</row>
    <row r="725" spans="1:33" ht="18.95" customHeight="1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</row>
    <row r="726" spans="1:33" ht="18.95" customHeight="1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</row>
    <row r="727" spans="1:33" ht="18.95" customHeight="1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</row>
    <row r="728" spans="1:33" ht="18.95" customHeight="1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</row>
    <row r="729" spans="1:33" ht="18.95" customHeight="1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</row>
    <row r="730" spans="1:33" ht="18.95" customHeight="1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</row>
    <row r="731" spans="1:33" ht="18.95" customHeight="1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</row>
    <row r="732" spans="1:33" ht="18.95" customHeight="1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</row>
    <row r="733" spans="1:33" ht="18.95" customHeight="1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</row>
    <row r="734" spans="1:33" ht="18.95" customHeight="1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</row>
    <row r="735" spans="1:33" ht="18.95" customHeight="1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</row>
    <row r="736" spans="1:33" ht="18.95" customHeight="1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</row>
    <row r="737" spans="1:33" ht="18.95" customHeight="1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</row>
    <row r="738" spans="1:33" ht="18.95" customHeight="1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</row>
    <row r="739" spans="1:33" ht="18.95" customHeight="1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</row>
    <row r="740" spans="1:33" ht="18.95" customHeight="1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</row>
    <row r="741" spans="1:33" ht="18.95" customHeight="1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</row>
    <row r="742" spans="1:33" ht="18.95" customHeight="1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</row>
    <row r="743" spans="1:33" ht="18.95" customHeight="1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</row>
    <row r="744" spans="1:33" ht="18.95" customHeight="1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</row>
    <row r="745" spans="1:33" ht="18.95" customHeight="1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</row>
    <row r="746" spans="1:33" ht="18.95" customHeight="1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</row>
    <row r="747" spans="1:33" ht="18.95" customHeight="1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</row>
    <row r="748" spans="1:33" ht="18.95" customHeight="1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</row>
    <row r="749" spans="1:33" ht="18.95" customHeight="1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</row>
    <row r="750" spans="1:33" ht="18.95" customHeight="1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</row>
    <row r="751" spans="1:33" ht="18.95" customHeight="1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</row>
    <row r="752" spans="1:33" ht="18.95" customHeight="1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</row>
    <row r="753" spans="1:33" ht="18.95" customHeight="1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</row>
    <row r="754" spans="1:33" ht="18.95" customHeight="1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</row>
    <row r="755" spans="1:33" ht="18.95" customHeight="1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</row>
    <row r="756" spans="1:33" ht="18.95" customHeight="1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</row>
    <row r="757" spans="1:33" ht="18.95" customHeight="1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</row>
    <row r="758" spans="1:33" ht="18.95" customHeight="1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</row>
    <row r="759" spans="1:33" ht="18.95" customHeight="1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</row>
    <row r="760" spans="1:33" ht="18.95" customHeight="1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</row>
    <row r="761" spans="1:33" ht="18.95" customHeight="1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</row>
    <row r="762" spans="1:33" ht="18.95" customHeight="1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</row>
    <row r="763" spans="1:33" ht="18.95" customHeight="1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</row>
    <row r="764" spans="1:33" ht="18.95" customHeight="1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</row>
    <row r="765" spans="1:33" ht="18.95" customHeight="1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</row>
    <row r="766" spans="1:33" ht="18.95" customHeight="1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</row>
    <row r="767" spans="1:33" ht="18.95" customHeight="1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</row>
    <row r="768" spans="1:33" ht="18.95" customHeight="1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</row>
    <row r="769" spans="1:33" ht="18.95" customHeight="1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</row>
    <row r="770" spans="1:33" ht="18.95" customHeight="1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</row>
    <row r="771" spans="1:33" ht="18.95" customHeight="1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</row>
    <row r="772" spans="1:33" ht="18.95" customHeight="1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</row>
    <row r="773" spans="1:33" ht="18.95" customHeight="1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</row>
    <row r="774" spans="1:33" ht="18.95" customHeight="1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</row>
    <row r="775" spans="1:33" ht="18.95" customHeight="1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</row>
    <row r="776" spans="1:33" ht="18.95" customHeight="1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</row>
    <row r="777" spans="1:33" ht="18.95" customHeight="1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</row>
    <row r="778" spans="1:33" ht="18.95" customHeight="1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</row>
    <row r="779" spans="1:33" ht="18.95" customHeight="1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</row>
    <row r="780" spans="1:33" ht="18.95" customHeight="1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</row>
    <row r="781" spans="1:33" ht="18.95" customHeight="1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</row>
    <row r="782" spans="1:33" ht="18.95" customHeight="1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</row>
    <row r="783" spans="1:33" ht="18.95" customHeight="1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</row>
    <row r="784" spans="1:33" ht="18.95" customHeight="1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</row>
    <row r="785" spans="1:33" ht="18.95" customHeight="1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</row>
    <row r="786" spans="1:33" ht="18.95" customHeight="1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</row>
    <row r="787" spans="1:33" ht="18.95" customHeight="1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</row>
    <row r="788" spans="1:33" ht="18.95" customHeight="1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</row>
    <row r="789" spans="1:33" ht="18.95" customHeight="1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</row>
    <row r="790" spans="1:33" ht="18.95" customHeight="1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7" workbookViewId="0">
      <selection activeCell="N11" sqref="N1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44" t="s">
        <v>157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8">
        <v>95</v>
      </c>
      <c r="C7" s="139">
        <v>1937</v>
      </c>
      <c r="D7" s="138">
        <v>31</v>
      </c>
      <c r="E7" s="143" t="s">
        <v>284</v>
      </c>
      <c r="F7" s="138">
        <v>59</v>
      </c>
      <c r="G7" s="143" t="s">
        <v>283</v>
      </c>
      <c r="H7" s="138">
        <v>72</v>
      </c>
      <c r="I7" s="139">
        <v>1937</v>
      </c>
      <c r="J7" s="138">
        <v>75</v>
      </c>
      <c r="K7" s="138">
        <v>52</v>
      </c>
      <c r="L7" s="138">
        <v>63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0">
        <v>95</v>
      </c>
      <c r="C8" s="141">
        <v>1913</v>
      </c>
      <c r="D8" s="140">
        <v>32</v>
      </c>
      <c r="E8" s="141" t="s">
        <v>285</v>
      </c>
      <c r="F8" s="140">
        <v>56</v>
      </c>
      <c r="G8" s="142">
        <v>1952</v>
      </c>
      <c r="H8" s="140">
        <v>71</v>
      </c>
      <c r="I8" s="142">
        <v>1913</v>
      </c>
      <c r="J8" s="140">
        <v>75</v>
      </c>
      <c r="K8" s="140">
        <v>51</v>
      </c>
      <c r="L8" s="140">
        <v>63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8">
        <v>95</v>
      </c>
      <c r="C9" s="139">
        <v>2023</v>
      </c>
      <c r="D9" s="138">
        <v>27</v>
      </c>
      <c r="E9" s="139">
        <v>1974</v>
      </c>
      <c r="F9" s="138">
        <v>57</v>
      </c>
      <c r="G9" s="143">
        <v>1914</v>
      </c>
      <c r="H9" s="138">
        <v>70</v>
      </c>
      <c r="I9" s="139">
        <v>1937</v>
      </c>
      <c r="J9" s="138">
        <v>74</v>
      </c>
      <c r="K9" s="138">
        <v>51</v>
      </c>
      <c r="L9" s="138">
        <v>63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0">
        <v>94</v>
      </c>
      <c r="C10" s="141">
        <v>2023</v>
      </c>
      <c r="D10" s="140">
        <v>30</v>
      </c>
      <c r="E10" s="142">
        <v>1974</v>
      </c>
      <c r="F10" s="140">
        <v>56</v>
      </c>
      <c r="G10" s="141">
        <v>1905</v>
      </c>
      <c r="H10" s="140">
        <v>69</v>
      </c>
      <c r="I10" s="141">
        <v>1960</v>
      </c>
      <c r="J10" s="140">
        <v>74</v>
      </c>
      <c r="K10" s="140">
        <v>51</v>
      </c>
      <c r="L10" s="140">
        <v>62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8">
        <v>94</v>
      </c>
      <c r="C11" s="139">
        <v>1933</v>
      </c>
      <c r="D11" s="138">
        <v>31</v>
      </c>
      <c r="E11" s="139">
        <v>1974</v>
      </c>
      <c r="F11" s="138">
        <v>58</v>
      </c>
      <c r="G11" s="139">
        <v>2017</v>
      </c>
      <c r="H11" s="138">
        <v>68</v>
      </c>
      <c r="I11" s="143" t="s">
        <v>286</v>
      </c>
      <c r="J11" s="138">
        <v>74</v>
      </c>
      <c r="K11" s="138">
        <v>50</v>
      </c>
      <c r="L11" s="138">
        <v>62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0"/>
      <c r="C12" s="142"/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8">
        <v>95</v>
      </c>
      <c r="C13" s="143">
        <v>1933</v>
      </c>
      <c r="D13" s="138">
        <v>32</v>
      </c>
      <c r="E13" s="139">
        <v>1924</v>
      </c>
      <c r="F13" s="138">
        <v>59</v>
      </c>
      <c r="G13" s="139">
        <v>1993</v>
      </c>
      <c r="H13" s="138">
        <v>69</v>
      </c>
      <c r="I13" s="139">
        <v>1960</v>
      </c>
      <c r="J13" s="138">
        <v>73</v>
      </c>
      <c r="K13" s="138">
        <v>50</v>
      </c>
      <c r="L13" s="138">
        <v>62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0">
        <v>91</v>
      </c>
      <c r="C14" s="142">
        <v>1913</v>
      </c>
      <c r="D14" s="140">
        <v>30</v>
      </c>
      <c r="E14" s="142">
        <v>1986</v>
      </c>
      <c r="F14" s="140">
        <v>56</v>
      </c>
      <c r="G14" s="142">
        <v>2010</v>
      </c>
      <c r="H14" s="140">
        <v>71</v>
      </c>
      <c r="I14" s="141" t="s">
        <v>287</v>
      </c>
      <c r="J14" s="140">
        <v>73</v>
      </c>
      <c r="K14" s="140">
        <v>50</v>
      </c>
      <c r="L14" s="140">
        <v>61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8">
        <v>97</v>
      </c>
      <c r="C15" s="139">
        <v>1933</v>
      </c>
      <c r="D15" s="138">
        <v>30</v>
      </c>
      <c r="E15" s="139">
        <v>1979</v>
      </c>
      <c r="F15" s="138">
        <v>52</v>
      </c>
      <c r="G15" s="139">
        <v>2020</v>
      </c>
      <c r="H15" s="138">
        <v>68</v>
      </c>
      <c r="I15" s="139">
        <v>1933</v>
      </c>
      <c r="J15" s="138">
        <v>73</v>
      </c>
      <c r="K15" s="138">
        <v>49</v>
      </c>
      <c r="L15" s="138">
        <v>61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0">
        <v>94</v>
      </c>
      <c r="C16" s="141" t="s">
        <v>288</v>
      </c>
      <c r="D16" s="140">
        <v>27</v>
      </c>
      <c r="E16" s="142">
        <v>1975</v>
      </c>
      <c r="F16" s="140">
        <v>47</v>
      </c>
      <c r="G16" s="142">
        <v>2020</v>
      </c>
      <c r="H16" s="140">
        <v>68</v>
      </c>
      <c r="I16" s="142">
        <v>1912</v>
      </c>
      <c r="J16" s="140">
        <v>72</v>
      </c>
      <c r="K16" s="140">
        <v>49</v>
      </c>
      <c r="L16" s="140">
        <v>61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8">
        <v>97</v>
      </c>
      <c r="C17" s="139">
        <v>1931</v>
      </c>
      <c r="D17" s="138">
        <v>28</v>
      </c>
      <c r="E17" s="143" t="s">
        <v>289</v>
      </c>
      <c r="F17" s="138">
        <v>54</v>
      </c>
      <c r="G17" s="139">
        <v>1914</v>
      </c>
      <c r="H17" s="138">
        <v>69</v>
      </c>
      <c r="I17" s="139">
        <v>1931</v>
      </c>
      <c r="J17" s="138">
        <v>72</v>
      </c>
      <c r="K17" s="138">
        <v>49</v>
      </c>
      <c r="L17" s="138">
        <v>60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0"/>
      <c r="C18" s="142"/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8">
        <v>95</v>
      </c>
      <c r="C19" s="143">
        <v>1931</v>
      </c>
      <c r="D19" s="138">
        <v>28</v>
      </c>
      <c r="E19" s="143">
        <v>1943</v>
      </c>
      <c r="F19" s="138">
        <v>52</v>
      </c>
      <c r="G19" s="143">
        <v>2014</v>
      </c>
      <c r="H19" s="138">
        <v>66</v>
      </c>
      <c r="I19" s="139">
        <v>1931</v>
      </c>
      <c r="J19" s="138">
        <v>72</v>
      </c>
      <c r="K19" s="138">
        <v>48</v>
      </c>
      <c r="L19" s="138">
        <v>60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0">
        <v>92</v>
      </c>
      <c r="C20" s="142">
        <v>1931</v>
      </c>
      <c r="D20" s="140">
        <v>29</v>
      </c>
      <c r="E20" s="142">
        <v>1955</v>
      </c>
      <c r="F20" s="140">
        <v>49</v>
      </c>
      <c r="G20" s="142">
        <v>2014</v>
      </c>
      <c r="H20" s="140">
        <v>68</v>
      </c>
      <c r="I20" s="142">
        <v>1931</v>
      </c>
      <c r="J20" s="140">
        <v>71</v>
      </c>
      <c r="K20" s="140">
        <v>48</v>
      </c>
      <c r="L20" s="140">
        <v>60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8">
        <v>93</v>
      </c>
      <c r="C21" s="143">
        <v>1927</v>
      </c>
      <c r="D21" s="138">
        <v>29</v>
      </c>
      <c r="E21" s="139">
        <v>1923</v>
      </c>
      <c r="F21" s="138">
        <v>53</v>
      </c>
      <c r="G21" s="139">
        <v>1978</v>
      </c>
      <c r="H21" s="138">
        <v>64</v>
      </c>
      <c r="I21" s="139" t="s">
        <v>158</v>
      </c>
      <c r="J21" s="138">
        <v>71</v>
      </c>
      <c r="K21" s="138">
        <v>47</v>
      </c>
      <c r="L21" s="138">
        <v>59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0">
        <v>91</v>
      </c>
      <c r="C22" s="141" t="s">
        <v>290</v>
      </c>
      <c r="D22" s="140">
        <v>25</v>
      </c>
      <c r="E22" s="141">
        <v>1923</v>
      </c>
      <c r="F22" s="140">
        <v>50</v>
      </c>
      <c r="G22" s="141">
        <v>1954</v>
      </c>
      <c r="H22" s="140">
        <v>69</v>
      </c>
      <c r="I22" s="142">
        <v>1939</v>
      </c>
      <c r="J22" s="140">
        <v>71</v>
      </c>
      <c r="K22" s="140">
        <v>47</v>
      </c>
      <c r="L22" s="140">
        <v>59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8">
        <v>94</v>
      </c>
      <c r="C23" s="139">
        <v>1939</v>
      </c>
      <c r="D23" s="138">
        <v>27</v>
      </c>
      <c r="E23" s="143">
        <v>2007</v>
      </c>
      <c r="F23" s="138">
        <v>46</v>
      </c>
      <c r="G23" s="139">
        <v>1916</v>
      </c>
      <c r="H23" s="138">
        <v>69</v>
      </c>
      <c r="I23" s="139">
        <v>1939</v>
      </c>
      <c r="J23" s="138">
        <v>70</v>
      </c>
      <c r="K23" s="138">
        <v>47</v>
      </c>
      <c r="L23" s="138">
        <v>58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8">
        <v>90</v>
      </c>
      <c r="C25" s="139">
        <v>1948</v>
      </c>
      <c r="D25" s="138">
        <v>27</v>
      </c>
      <c r="E25" s="139">
        <v>2007</v>
      </c>
      <c r="F25" s="138">
        <v>45</v>
      </c>
      <c r="G25" s="437">
        <v>1916</v>
      </c>
      <c r="H25" s="138">
        <v>65</v>
      </c>
      <c r="I25" s="143">
        <v>1994</v>
      </c>
      <c r="J25" s="138">
        <v>70</v>
      </c>
      <c r="K25" s="138">
        <v>46</v>
      </c>
      <c r="L25" s="138">
        <v>58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0">
        <v>87</v>
      </c>
      <c r="C26" s="141">
        <v>1948</v>
      </c>
      <c r="D26" s="140">
        <v>28</v>
      </c>
      <c r="E26" s="141" t="s">
        <v>292</v>
      </c>
      <c r="F26" s="140">
        <v>54</v>
      </c>
      <c r="G26" s="438" t="s">
        <v>291</v>
      </c>
      <c r="H26" s="140">
        <v>66</v>
      </c>
      <c r="I26" s="141">
        <v>1948</v>
      </c>
      <c r="J26" s="140">
        <v>69</v>
      </c>
      <c r="K26" s="140">
        <v>46</v>
      </c>
      <c r="L26" s="140">
        <v>58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8">
        <v>89</v>
      </c>
      <c r="C27" s="139">
        <v>1955</v>
      </c>
      <c r="D27" s="138">
        <v>27</v>
      </c>
      <c r="E27" s="143" t="s">
        <v>293</v>
      </c>
      <c r="F27" s="138">
        <v>51</v>
      </c>
      <c r="G27" s="437">
        <v>1918</v>
      </c>
      <c r="H27" s="138">
        <v>67</v>
      </c>
      <c r="I27" s="139">
        <v>1947</v>
      </c>
      <c r="J27" s="138">
        <v>69</v>
      </c>
      <c r="K27" s="138">
        <v>46</v>
      </c>
      <c r="L27" s="138">
        <v>57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0">
        <v>88</v>
      </c>
      <c r="C28" s="142">
        <v>1908</v>
      </c>
      <c r="D28" s="140">
        <v>30</v>
      </c>
      <c r="E28" s="141" t="s">
        <v>294</v>
      </c>
      <c r="F28" s="140">
        <v>43</v>
      </c>
      <c r="G28" s="439">
        <v>1918</v>
      </c>
      <c r="H28" s="140">
        <v>64</v>
      </c>
      <c r="I28" s="142">
        <v>2007</v>
      </c>
      <c r="J28" s="140">
        <v>69</v>
      </c>
      <c r="K28" s="140">
        <v>45</v>
      </c>
      <c r="L28" s="140">
        <v>57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8">
        <v>89</v>
      </c>
      <c r="C29" s="143">
        <v>1908</v>
      </c>
      <c r="D29" s="138">
        <v>22</v>
      </c>
      <c r="E29" s="139">
        <v>1973</v>
      </c>
      <c r="F29" s="138">
        <v>45</v>
      </c>
      <c r="G29" s="437">
        <v>1991</v>
      </c>
      <c r="H29" s="138">
        <v>64</v>
      </c>
      <c r="I29" s="139">
        <v>1940</v>
      </c>
      <c r="J29" s="138">
        <v>68</v>
      </c>
      <c r="K29" s="138">
        <v>45</v>
      </c>
      <c r="L29" s="138">
        <v>56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0"/>
      <c r="C30" s="142"/>
      <c r="D30" s="140"/>
      <c r="E30" s="142"/>
      <c r="F30" s="140"/>
      <c r="G30" s="439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8">
        <v>90</v>
      </c>
      <c r="C31" s="143">
        <v>1908</v>
      </c>
      <c r="D31" s="138">
        <v>21</v>
      </c>
      <c r="E31" s="139">
        <v>1974</v>
      </c>
      <c r="F31" s="138">
        <v>42</v>
      </c>
      <c r="G31" s="437">
        <v>1913</v>
      </c>
      <c r="H31" s="138">
        <v>67</v>
      </c>
      <c r="I31" s="139">
        <v>1931</v>
      </c>
      <c r="J31" s="138">
        <v>68</v>
      </c>
      <c r="K31" s="138">
        <v>44</v>
      </c>
      <c r="L31" s="138">
        <v>56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0">
        <v>94</v>
      </c>
      <c r="C32" s="142">
        <v>1937</v>
      </c>
      <c r="D32" s="140">
        <v>18</v>
      </c>
      <c r="E32" s="142">
        <v>1974</v>
      </c>
      <c r="F32" s="140">
        <v>47</v>
      </c>
      <c r="G32" s="438" t="s">
        <v>295</v>
      </c>
      <c r="H32" s="140">
        <v>67</v>
      </c>
      <c r="I32" s="142">
        <v>2019</v>
      </c>
      <c r="J32" s="140">
        <v>67</v>
      </c>
      <c r="K32" s="140">
        <v>44</v>
      </c>
      <c r="L32" s="140">
        <v>56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8">
        <v>93</v>
      </c>
      <c r="C33" s="143">
        <v>1937</v>
      </c>
      <c r="D33" s="138">
        <v>26</v>
      </c>
      <c r="E33" s="139">
        <v>1995</v>
      </c>
      <c r="F33" s="138">
        <v>46</v>
      </c>
      <c r="G33" s="437">
        <v>1995</v>
      </c>
      <c r="H33" s="138">
        <v>65</v>
      </c>
      <c r="I33" s="139">
        <v>2017</v>
      </c>
      <c r="J33" s="138">
        <v>67</v>
      </c>
      <c r="K33" s="138">
        <v>43</v>
      </c>
      <c r="L33" s="138">
        <v>55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0">
        <v>88</v>
      </c>
      <c r="C34" s="142" t="s">
        <v>159</v>
      </c>
      <c r="D34" s="140">
        <v>20</v>
      </c>
      <c r="E34" s="141">
        <v>1976</v>
      </c>
      <c r="F34" s="140">
        <v>49</v>
      </c>
      <c r="G34" s="438" t="s">
        <v>296</v>
      </c>
      <c r="H34" s="140">
        <v>63</v>
      </c>
      <c r="I34" s="142">
        <v>1920</v>
      </c>
      <c r="J34" s="140">
        <v>66</v>
      </c>
      <c r="K34" s="140">
        <v>43</v>
      </c>
      <c r="L34" s="140">
        <v>55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8">
        <v>87</v>
      </c>
      <c r="C35" s="139">
        <v>1920</v>
      </c>
      <c r="D35" s="138">
        <v>24</v>
      </c>
      <c r="E35" s="143">
        <v>1947</v>
      </c>
      <c r="F35" s="138">
        <v>45</v>
      </c>
      <c r="G35" s="440" t="s">
        <v>297</v>
      </c>
      <c r="H35" s="138">
        <v>63</v>
      </c>
      <c r="I35" s="143">
        <v>1908</v>
      </c>
      <c r="J35" s="138">
        <v>66</v>
      </c>
      <c r="K35" s="138">
        <v>43</v>
      </c>
      <c r="L35" s="138">
        <v>54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0"/>
      <c r="C36" s="142"/>
      <c r="D36" s="140"/>
      <c r="E36" s="142"/>
      <c r="F36" s="140"/>
      <c r="G36" s="439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8">
        <v>88</v>
      </c>
      <c r="C37" s="143">
        <v>1908</v>
      </c>
      <c r="D37" s="138">
        <v>24</v>
      </c>
      <c r="E37" s="139">
        <v>1941</v>
      </c>
      <c r="F37" s="138">
        <v>44</v>
      </c>
      <c r="G37" s="437">
        <v>1912</v>
      </c>
      <c r="H37" s="138">
        <v>67</v>
      </c>
      <c r="I37" s="139">
        <v>1908</v>
      </c>
      <c r="J37" s="138">
        <v>65</v>
      </c>
      <c r="K37" s="138">
        <v>42</v>
      </c>
      <c r="L37" s="138">
        <v>54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0">
        <v>83</v>
      </c>
      <c r="C38" s="142">
        <v>1923</v>
      </c>
      <c r="D38" s="140">
        <v>25</v>
      </c>
      <c r="E38" s="142">
        <v>1991</v>
      </c>
      <c r="F38" s="140">
        <v>44</v>
      </c>
      <c r="G38" s="439">
        <v>1942</v>
      </c>
      <c r="H38" s="140">
        <v>62</v>
      </c>
      <c r="I38" s="141">
        <v>1924</v>
      </c>
      <c r="J38" s="140">
        <v>65</v>
      </c>
      <c r="K38" s="140">
        <v>42</v>
      </c>
      <c r="L38" s="140">
        <v>53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8">
        <v>85</v>
      </c>
      <c r="C39" s="139">
        <v>1923</v>
      </c>
      <c r="D39" s="138">
        <v>23</v>
      </c>
      <c r="E39" s="143" t="s">
        <v>299</v>
      </c>
      <c r="F39" s="138">
        <v>42</v>
      </c>
      <c r="G39" s="440">
        <v>1908</v>
      </c>
      <c r="H39" s="138">
        <v>56</v>
      </c>
      <c r="I39" s="139">
        <v>2023</v>
      </c>
      <c r="J39" s="138">
        <v>65</v>
      </c>
      <c r="K39" s="138">
        <v>41</v>
      </c>
      <c r="L39" s="138">
        <v>53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0">
        <v>84</v>
      </c>
      <c r="C40" s="142">
        <v>1922</v>
      </c>
      <c r="D40" s="140">
        <v>21</v>
      </c>
      <c r="E40" s="142">
        <v>1949</v>
      </c>
      <c r="F40" s="140">
        <v>44</v>
      </c>
      <c r="G40" s="439">
        <v>2018</v>
      </c>
      <c r="H40" s="140">
        <v>56</v>
      </c>
      <c r="I40" s="141" t="s">
        <v>341</v>
      </c>
      <c r="J40" s="140">
        <v>64</v>
      </c>
      <c r="K40" s="140">
        <v>41</v>
      </c>
      <c r="L40" s="140">
        <v>53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8">
        <v>84</v>
      </c>
      <c r="C41" s="139">
        <v>1905</v>
      </c>
      <c r="D41" s="138">
        <v>25</v>
      </c>
      <c r="E41" s="143" t="s">
        <v>300</v>
      </c>
      <c r="F41" s="138">
        <v>44</v>
      </c>
      <c r="G41" s="139">
        <v>1985</v>
      </c>
      <c r="H41" s="138">
        <v>59</v>
      </c>
      <c r="I41" s="143" t="s">
        <v>160</v>
      </c>
      <c r="J41" s="138">
        <v>64</v>
      </c>
      <c r="K41" s="138">
        <v>41</v>
      </c>
      <c r="L41" s="138">
        <v>52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0"/>
      <c r="J43" s="331"/>
      <c r="K43" s="331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7"/>
      <c r="B44" s="237"/>
      <c r="C44" s="237" t="s">
        <v>54</v>
      </c>
      <c r="D44" s="237"/>
      <c r="E44" s="237" t="s">
        <v>54</v>
      </c>
      <c r="F44" s="237"/>
      <c r="G44" s="237" t="s">
        <v>54</v>
      </c>
      <c r="H44" s="237"/>
      <c r="I44" s="324"/>
      <c r="J44" s="332"/>
      <c r="K44" s="332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5"/>
      <c r="B45" s="125"/>
      <c r="C45" s="125"/>
      <c r="D45" s="125"/>
      <c r="E45" s="125"/>
      <c r="F45" s="125"/>
      <c r="G45" s="125"/>
      <c r="H45" s="125"/>
      <c r="I45" s="330"/>
      <c r="J45" s="331"/>
      <c r="K45" s="331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7"/>
      <c r="B46" s="237"/>
      <c r="C46" s="237" t="s">
        <v>11</v>
      </c>
      <c r="D46" s="193">
        <v>71.7</v>
      </c>
      <c r="E46" s="237" t="s">
        <v>5</v>
      </c>
      <c r="F46" s="237">
        <v>240</v>
      </c>
      <c r="G46" s="237" t="s">
        <v>5</v>
      </c>
      <c r="H46" s="237">
        <v>30</v>
      </c>
      <c r="I46" s="324"/>
      <c r="J46" s="332"/>
      <c r="K46" s="332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 t="s">
        <v>12</v>
      </c>
      <c r="D47" s="99">
        <v>50.2</v>
      </c>
      <c r="E47" s="232" t="s">
        <v>94</v>
      </c>
      <c r="F47" s="232">
        <v>328</v>
      </c>
      <c r="G47" s="232" t="s">
        <v>95</v>
      </c>
      <c r="H47" s="232">
        <v>371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13</v>
      </c>
      <c r="D48" s="93">
        <v>61</v>
      </c>
      <c r="E48" s="233"/>
      <c r="F48" s="233"/>
      <c r="G48" s="233"/>
      <c r="H48" s="233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100"/>
      <c r="D49" s="232"/>
      <c r="E49" s="100"/>
      <c r="F49" s="232"/>
      <c r="G49" s="100"/>
      <c r="H49" s="232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4" t="s">
        <v>108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6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7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28" workbookViewId="0">
      <selection activeCell="H41" sqref="H41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161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65" t="s">
        <v>183</v>
      </c>
      <c r="C2" s="488"/>
      <c r="D2" s="488"/>
      <c r="E2" s="489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0.13</v>
      </c>
      <c r="C6" s="157">
        <v>23.279999999999998</v>
      </c>
      <c r="D6" s="90">
        <v>0</v>
      </c>
      <c r="E6" s="90">
        <v>0</v>
      </c>
      <c r="F6" s="91"/>
      <c r="G6" s="157">
        <v>3.11</v>
      </c>
      <c r="H6" s="158">
        <v>1922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0.27</v>
      </c>
      <c r="C7" s="161">
        <v>23.419999999999998</v>
      </c>
      <c r="D7" s="97">
        <v>0</v>
      </c>
      <c r="E7" s="97">
        <v>0</v>
      </c>
      <c r="F7" s="85"/>
      <c r="G7" s="161">
        <v>1.88</v>
      </c>
      <c r="H7" s="162">
        <v>1937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0.4</v>
      </c>
      <c r="C8" s="157">
        <v>23.549999999999997</v>
      </c>
      <c r="D8" s="90">
        <v>0</v>
      </c>
      <c r="E8" s="90">
        <v>0</v>
      </c>
      <c r="F8" s="91"/>
      <c r="G8" s="157">
        <v>1.59</v>
      </c>
      <c r="H8" s="158">
        <v>2019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0.53</v>
      </c>
      <c r="C9" s="161">
        <v>23.68</v>
      </c>
      <c r="D9" s="97">
        <v>0</v>
      </c>
      <c r="E9" s="97">
        <v>0</v>
      </c>
      <c r="F9" s="85"/>
      <c r="G9" s="161">
        <v>1.06</v>
      </c>
      <c r="H9" s="162">
        <v>2011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0.66</v>
      </c>
      <c r="C10" s="157">
        <v>23.81</v>
      </c>
      <c r="D10" s="90">
        <v>0</v>
      </c>
      <c r="E10" s="90">
        <v>0</v>
      </c>
      <c r="F10" s="91"/>
      <c r="G10" s="157">
        <v>4.6399999999999997</v>
      </c>
      <c r="H10" s="158">
        <v>2018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0.79</v>
      </c>
      <c r="C12" s="157">
        <v>23.939999999999998</v>
      </c>
      <c r="D12" s="90">
        <v>0</v>
      </c>
      <c r="E12" s="90">
        <v>0</v>
      </c>
      <c r="F12" s="91"/>
      <c r="G12" s="157">
        <v>3.43</v>
      </c>
      <c r="H12" s="158">
        <v>2015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0.92</v>
      </c>
      <c r="C13" s="161">
        <v>24.07</v>
      </c>
      <c r="D13" s="97">
        <v>0</v>
      </c>
      <c r="E13" s="97">
        <v>0</v>
      </c>
      <c r="F13" s="85"/>
      <c r="G13" s="161">
        <v>1.74</v>
      </c>
      <c r="H13" s="162">
        <v>2001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1.05</v>
      </c>
      <c r="C14" s="157">
        <v>24.2</v>
      </c>
      <c r="D14" s="90">
        <v>0</v>
      </c>
      <c r="E14" s="90">
        <v>0</v>
      </c>
      <c r="F14" s="91"/>
      <c r="G14" s="157">
        <v>1.73</v>
      </c>
      <c r="H14" s="158">
        <v>1985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1.1800000000000002</v>
      </c>
      <c r="C15" s="161">
        <v>24.33</v>
      </c>
      <c r="D15" s="97">
        <v>0</v>
      </c>
      <c r="E15" s="97">
        <v>0</v>
      </c>
      <c r="F15" s="85"/>
      <c r="G15" s="161">
        <v>3.4</v>
      </c>
      <c r="H15" s="162">
        <v>1938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1.31</v>
      </c>
      <c r="C16" s="157">
        <v>24.459999999999997</v>
      </c>
      <c r="D16" s="90">
        <v>0</v>
      </c>
      <c r="E16" s="90">
        <v>0</v>
      </c>
      <c r="F16" s="91"/>
      <c r="G16" s="157">
        <v>1.3</v>
      </c>
      <c r="H16" s="158">
        <v>1970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1.44</v>
      </c>
      <c r="C18" s="157">
        <v>24.59</v>
      </c>
      <c r="D18" s="90">
        <v>0</v>
      </c>
      <c r="E18" s="90">
        <v>0</v>
      </c>
      <c r="F18" s="91"/>
      <c r="G18" s="157">
        <v>1.86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1.5699999999999998</v>
      </c>
      <c r="C19" s="161">
        <v>24.72</v>
      </c>
      <c r="D19" s="97">
        <v>0</v>
      </c>
      <c r="E19" s="97">
        <v>0</v>
      </c>
      <c r="F19" s="85"/>
      <c r="G19" s="161">
        <v>1.95</v>
      </c>
      <c r="H19" s="162">
        <v>1975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1.6999999999999997</v>
      </c>
      <c r="C20" s="157">
        <v>24.849999999999998</v>
      </c>
      <c r="D20" s="90">
        <v>0</v>
      </c>
      <c r="E20" s="90">
        <v>0</v>
      </c>
      <c r="F20" s="91"/>
      <c r="G20" s="157">
        <v>2.0299999999999998</v>
      </c>
      <c r="H20" s="158">
        <v>1962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1.8399999999999999</v>
      </c>
      <c r="C21" s="161">
        <v>24.99</v>
      </c>
      <c r="D21" s="97">
        <v>0</v>
      </c>
      <c r="E21" s="97">
        <v>0</v>
      </c>
      <c r="F21" s="85"/>
      <c r="G21" s="161">
        <v>3.95</v>
      </c>
      <c r="H21" s="162">
        <v>1993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1.9699999999999998</v>
      </c>
      <c r="C22" s="157">
        <v>25.119999999999997</v>
      </c>
      <c r="D22" s="90">
        <v>0</v>
      </c>
      <c r="E22" s="90">
        <v>0</v>
      </c>
      <c r="F22" s="91"/>
      <c r="G22" s="157">
        <v>3.48</v>
      </c>
      <c r="H22" s="158">
        <v>1967</v>
      </c>
      <c r="I22" s="159">
        <v>0</v>
      </c>
      <c r="J22" s="160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2.0999999999999996</v>
      </c>
      <c r="C24" s="157">
        <v>25.25</v>
      </c>
      <c r="D24" s="90">
        <v>0</v>
      </c>
      <c r="E24" s="90">
        <v>0</v>
      </c>
      <c r="F24" s="91"/>
      <c r="G24" s="157">
        <v>2.0099999999999998</v>
      </c>
      <c r="H24" s="158">
        <v>2010</v>
      </c>
      <c r="I24" s="159">
        <v>0</v>
      </c>
      <c r="J24" s="160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2.2299999999999995</v>
      </c>
      <c r="C25" s="161">
        <v>25.38</v>
      </c>
      <c r="D25" s="97">
        <v>0</v>
      </c>
      <c r="E25" s="97">
        <v>0</v>
      </c>
      <c r="F25" s="85"/>
      <c r="G25" s="161">
        <v>2.09</v>
      </c>
      <c r="H25" s="162">
        <v>1997</v>
      </c>
      <c r="I25" s="163">
        <v>0</v>
      </c>
      <c r="J25" s="164"/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2.3599999999999994</v>
      </c>
      <c r="C26" s="157">
        <v>25.509999999999998</v>
      </c>
      <c r="D26" s="90">
        <v>0</v>
      </c>
      <c r="E26" s="90">
        <v>0</v>
      </c>
      <c r="F26" s="91"/>
      <c r="G26" s="157">
        <v>1.98</v>
      </c>
      <c r="H26" s="158">
        <v>1942</v>
      </c>
      <c r="I26" s="159" t="s">
        <v>137</v>
      </c>
      <c r="J26" s="160">
        <v>1929</v>
      </c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2.4899999999999993</v>
      </c>
      <c r="C27" s="161">
        <v>25.639999999999997</v>
      </c>
      <c r="D27" s="97">
        <v>0</v>
      </c>
      <c r="E27" s="97">
        <v>0</v>
      </c>
      <c r="F27" s="85"/>
      <c r="G27" s="161">
        <v>3.75</v>
      </c>
      <c r="H27" s="162">
        <v>1907</v>
      </c>
      <c r="I27" s="163">
        <v>0</v>
      </c>
      <c r="J27" s="164"/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2.6099999999999994</v>
      </c>
      <c r="C28" s="157">
        <v>25.759999999999998</v>
      </c>
      <c r="D28" s="90">
        <v>0</v>
      </c>
      <c r="E28" s="90">
        <v>0</v>
      </c>
      <c r="F28" s="91"/>
      <c r="G28" s="157">
        <v>1.95</v>
      </c>
      <c r="H28" s="158">
        <v>1983</v>
      </c>
      <c r="I28" s="159" t="s">
        <v>137</v>
      </c>
      <c r="J28" s="160">
        <v>1991</v>
      </c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2.7399999999999993</v>
      </c>
      <c r="C30" s="157">
        <v>25.889999999999997</v>
      </c>
      <c r="D30" s="90">
        <v>0</v>
      </c>
      <c r="E30" s="90">
        <v>0</v>
      </c>
      <c r="F30" s="91"/>
      <c r="G30" s="157">
        <v>2.4500000000000002</v>
      </c>
      <c r="H30" s="158">
        <v>1980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2.8699999999999992</v>
      </c>
      <c r="C31" s="161">
        <v>26.019999999999996</v>
      </c>
      <c r="D31" s="97">
        <v>0</v>
      </c>
      <c r="E31" s="97">
        <v>0</v>
      </c>
      <c r="F31" s="85"/>
      <c r="G31" s="161">
        <v>1.23</v>
      </c>
      <c r="H31" s="162">
        <v>2016</v>
      </c>
      <c r="I31" s="163">
        <v>0.6</v>
      </c>
      <c r="J31" s="164">
        <v>1913</v>
      </c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2.9899999999999993</v>
      </c>
      <c r="C32" s="157">
        <v>26.139999999999997</v>
      </c>
      <c r="D32" s="90">
        <v>0</v>
      </c>
      <c r="E32" s="90">
        <v>0</v>
      </c>
      <c r="F32" s="91"/>
      <c r="G32" s="157">
        <v>1.42</v>
      </c>
      <c r="H32" s="158">
        <v>2010</v>
      </c>
      <c r="I32" s="159" t="s">
        <v>137</v>
      </c>
      <c r="J32" s="160" t="s">
        <v>162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3.1199999999999992</v>
      </c>
      <c r="C33" s="161">
        <v>26.269999999999996</v>
      </c>
      <c r="D33" s="97">
        <v>0</v>
      </c>
      <c r="E33" s="97">
        <v>0</v>
      </c>
      <c r="F33" s="85"/>
      <c r="G33" s="161">
        <v>2.46</v>
      </c>
      <c r="H33" s="162">
        <v>2010</v>
      </c>
      <c r="I33" s="163" t="s">
        <v>137</v>
      </c>
      <c r="J33" s="164">
        <v>1928</v>
      </c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3.2499999999999991</v>
      </c>
      <c r="C34" s="157">
        <v>26.4</v>
      </c>
      <c r="D34" s="90">
        <v>0</v>
      </c>
      <c r="E34" s="90">
        <v>0</v>
      </c>
      <c r="F34" s="91"/>
      <c r="G34" s="157">
        <v>1.18</v>
      </c>
      <c r="H34" s="158">
        <v>1934</v>
      </c>
      <c r="I34" s="159">
        <v>0</v>
      </c>
      <c r="J34" s="165"/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3.379999999999999</v>
      </c>
      <c r="C36" s="157">
        <v>26.529999999999998</v>
      </c>
      <c r="D36" s="90">
        <v>0</v>
      </c>
      <c r="E36" s="90">
        <v>0</v>
      </c>
      <c r="F36" s="91"/>
      <c r="G36" s="157">
        <v>2.58</v>
      </c>
      <c r="H36" s="158">
        <v>1972</v>
      </c>
      <c r="I36" s="159" t="s">
        <v>137</v>
      </c>
      <c r="J36" s="165">
        <v>1965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3.5099999999999989</v>
      </c>
      <c r="C37" s="161">
        <v>26.659999999999997</v>
      </c>
      <c r="D37" s="97">
        <v>0</v>
      </c>
      <c r="E37" s="97">
        <v>0</v>
      </c>
      <c r="F37" s="85"/>
      <c r="G37" s="161">
        <v>3.28</v>
      </c>
      <c r="H37" s="162">
        <v>1959</v>
      </c>
      <c r="I37" s="163">
        <v>0</v>
      </c>
      <c r="J37" s="164" t="s">
        <v>4</v>
      </c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3.629999999999999</v>
      </c>
      <c r="C38" s="157">
        <v>26.779999999999998</v>
      </c>
      <c r="D38" s="90">
        <v>0</v>
      </c>
      <c r="E38" s="90">
        <v>0</v>
      </c>
      <c r="F38" s="91"/>
      <c r="G38" s="157">
        <v>1.22</v>
      </c>
      <c r="H38" s="158">
        <v>1947</v>
      </c>
      <c r="I38" s="159" t="s">
        <v>137</v>
      </c>
      <c r="J38" s="165" t="s">
        <v>298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3.7499999999999991</v>
      </c>
      <c r="C39" s="161">
        <v>26.9</v>
      </c>
      <c r="D39" s="97">
        <v>0</v>
      </c>
      <c r="E39" s="97">
        <v>0</v>
      </c>
      <c r="F39" s="85"/>
      <c r="G39" s="161">
        <v>0.71</v>
      </c>
      <c r="H39" s="162">
        <v>1919</v>
      </c>
      <c r="I39" s="163" t="s">
        <v>137</v>
      </c>
      <c r="J39" s="164">
        <v>1908</v>
      </c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3.859999999999999</v>
      </c>
      <c r="C40" s="157">
        <v>27.009999999999998</v>
      </c>
      <c r="D40" s="90">
        <v>0</v>
      </c>
      <c r="E40" s="90">
        <v>0</v>
      </c>
      <c r="F40" s="91"/>
      <c r="G40" s="157">
        <v>1.38</v>
      </c>
      <c r="H40" s="158">
        <v>1985</v>
      </c>
      <c r="I40" s="159">
        <v>0</v>
      </c>
      <c r="J40" s="160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/>
      <c r="E42" s="90"/>
      <c r="F42" s="95"/>
      <c r="G42" s="106"/>
      <c r="H42" s="105" t="s">
        <v>91</v>
      </c>
      <c r="I42" s="95"/>
      <c r="J42" s="105" t="s">
        <v>92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3.86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95</v>
      </c>
      <c r="I45" s="103">
        <v>27.01</v>
      </c>
      <c r="J45" s="86" t="s">
        <v>94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95</v>
      </c>
      <c r="K46" s="93">
        <v>36.799999999999997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25" workbookViewId="0">
      <selection activeCell="I27" sqref="I2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163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71">
        <v>85</v>
      </c>
      <c r="C7" s="173">
        <v>2023</v>
      </c>
      <c r="D7" s="171">
        <v>24</v>
      </c>
      <c r="E7" s="173" t="s">
        <v>301</v>
      </c>
      <c r="F7" s="171">
        <v>42</v>
      </c>
      <c r="G7" s="172">
        <v>1908</v>
      </c>
      <c r="H7" s="171">
        <v>68</v>
      </c>
      <c r="I7" s="173">
        <v>1971</v>
      </c>
      <c r="J7" s="171">
        <v>63</v>
      </c>
      <c r="K7" s="171">
        <v>40</v>
      </c>
      <c r="L7" s="171">
        <v>52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174">
        <v>88</v>
      </c>
      <c r="C8" s="175">
        <v>1976</v>
      </c>
      <c r="D8" s="174">
        <v>21</v>
      </c>
      <c r="E8" s="175">
        <v>1975</v>
      </c>
      <c r="F8" s="174">
        <v>40</v>
      </c>
      <c r="G8" s="176">
        <v>1961</v>
      </c>
      <c r="H8" s="174">
        <v>60</v>
      </c>
      <c r="I8" s="176">
        <v>2007</v>
      </c>
      <c r="J8" s="174">
        <v>63</v>
      </c>
      <c r="K8" s="174">
        <v>40</v>
      </c>
      <c r="L8" s="174">
        <v>51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71">
        <v>83</v>
      </c>
      <c r="C9" s="172">
        <v>1992</v>
      </c>
      <c r="D9" s="171">
        <v>21</v>
      </c>
      <c r="E9" s="172">
        <v>1987</v>
      </c>
      <c r="F9" s="171">
        <v>42</v>
      </c>
      <c r="G9" s="172">
        <v>1935</v>
      </c>
      <c r="H9" s="171">
        <v>60</v>
      </c>
      <c r="I9" s="172">
        <v>1953</v>
      </c>
      <c r="J9" s="171">
        <v>62</v>
      </c>
      <c r="K9" s="171">
        <v>39</v>
      </c>
      <c r="L9" s="171">
        <v>51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174">
        <v>89</v>
      </c>
      <c r="C10" s="175">
        <v>1905</v>
      </c>
      <c r="D10" s="174">
        <v>21</v>
      </c>
      <c r="E10" s="175">
        <v>1987</v>
      </c>
      <c r="F10" s="174">
        <v>43</v>
      </c>
      <c r="G10" s="176">
        <v>1935</v>
      </c>
      <c r="H10" s="174">
        <v>69</v>
      </c>
      <c r="I10" s="176">
        <v>2005</v>
      </c>
      <c r="J10" s="174">
        <v>62</v>
      </c>
      <c r="K10" s="174">
        <v>39</v>
      </c>
      <c r="L10" s="174">
        <v>50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71">
        <v>82</v>
      </c>
      <c r="C11" s="173">
        <v>1912</v>
      </c>
      <c r="D11" s="171">
        <v>17</v>
      </c>
      <c r="E11" s="172">
        <v>1980</v>
      </c>
      <c r="F11" s="171">
        <v>39</v>
      </c>
      <c r="G11" s="172">
        <v>1952</v>
      </c>
      <c r="H11" s="171">
        <v>66</v>
      </c>
      <c r="I11" s="173">
        <v>2005</v>
      </c>
      <c r="J11" s="171">
        <v>61</v>
      </c>
      <c r="K11" s="171">
        <v>39</v>
      </c>
      <c r="L11" s="171">
        <v>50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71">
        <v>89</v>
      </c>
      <c r="C13" s="172">
        <v>1963</v>
      </c>
      <c r="D13" s="171">
        <v>17</v>
      </c>
      <c r="E13" s="172">
        <v>1935</v>
      </c>
      <c r="F13" s="171">
        <v>42</v>
      </c>
      <c r="G13" s="173" t="s">
        <v>302</v>
      </c>
      <c r="H13" s="171">
        <v>64</v>
      </c>
      <c r="I13" s="172">
        <v>2007</v>
      </c>
      <c r="J13" s="171">
        <v>61</v>
      </c>
      <c r="K13" s="171">
        <v>38</v>
      </c>
      <c r="L13" s="171">
        <v>49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174">
        <v>83</v>
      </c>
      <c r="C14" s="176">
        <v>2007</v>
      </c>
      <c r="D14" s="174">
        <v>19</v>
      </c>
      <c r="E14" s="176">
        <v>2001</v>
      </c>
      <c r="F14" s="174">
        <v>37</v>
      </c>
      <c r="G14" s="175">
        <v>1915</v>
      </c>
      <c r="H14" s="174">
        <v>68</v>
      </c>
      <c r="I14" s="176">
        <v>2007</v>
      </c>
      <c r="J14" s="174">
        <v>60</v>
      </c>
      <c r="K14" s="174">
        <v>38</v>
      </c>
      <c r="L14" s="174">
        <v>49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71">
        <v>86</v>
      </c>
      <c r="C15" s="172">
        <v>1909</v>
      </c>
      <c r="D15" s="171">
        <v>19</v>
      </c>
      <c r="E15" s="172">
        <v>2001</v>
      </c>
      <c r="F15" s="171">
        <v>39</v>
      </c>
      <c r="G15" s="172">
        <v>1915</v>
      </c>
      <c r="H15" s="171">
        <v>68</v>
      </c>
      <c r="I15" s="172">
        <v>2007</v>
      </c>
      <c r="J15" s="171">
        <v>60</v>
      </c>
      <c r="K15" s="171">
        <v>37</v>
      </c>
      <c r="L15" s="171">
        <v>49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174">
        <v>85</v>
      </c>
      <c r="C16" s="176">
        <v>1909</v>
      </c>
      <c r="D16" s="174">
        <v>21</v>
      </c>
      <c r="E16" s="176">
        <v>1989</v>
      </c>
      <c r="F16" s="174">
        <v>37</v>
      </c>
      <c r="G16" s="176">
        <v>1917</v>
      </c>
      <c r="H16" s="174">
        <v>58</v>
      </c>
      <c r="I16" s="176">
        <v>1997</v>
      </c>
      <c r="J16" s="174">
        <v>59</v>
      </c>
      <c r="K16" s="174">
        <v>37</v>
      </c>
      <c r="L16" s="174">
        <v>48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71">
        <v>84</v>
      </c>
      <c r="C17" s="173" t="s">
        <v>305</v>
      </c>
      <c r="D17" s="171">
        <v>17</v>
      </c>
      <c r="E17" s="173">
        <v>1964</v>
      </c>
      <c r="F17" s="171">
        <v>32</v>
      </c>
      <c r="G17" s="172">
        <v>1906</v>
      </c>
      <c r="H17" s="171">
        <v>56</v>
      </c>
      <c r="I17" s="172">
        <v>2021</v>
      </c>
      <c r="J17" s="171">
        <v>59</v>
      </c>
      <c r="K17" s="171">
        <v>37</v>
      </c>
      <c r="L17" s="171">
        <v>48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71">
        <v>84</v>
      </c>
      <c r="C19" s="172">
        <v>1928</v>
      </c>
      <c r="D19" s="171">
        <v>14</v>
      </c>
      <c r="E19" s="173">
        <v>1906</v>
      </c>
      <c r="F19" s="171">
        <v>37</v>
      </c>
      <c r="G19" s="172">
        <v>2009</v>
      </c>
      <c r="H19" s="171">
        <v>60</v>
      </c>
      <c r="I19" s="172">
        <v>1938</v>
      </c>
      <c r="J19" s="171">
        <v>58</v>
      </c>
      <c r="K19" s="171">
        <v>36</v>
      </c>
      <c r="L19" s="171">
        <v>47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174">
        <v>82</v>
      </c>
      <c r="C20" s="175" t="s">
        <v>307</v>
      </c>
      <c r="D20" s="174">
        <v>17</v>
      </c>
      <c r="E20" s="175">
        <v>1987</v>
      </c>
      <c r="F20" s="174">
        <v>31</v>
      </c>
      <c r="G20" s="176">
        <v>1909</v>
      </c>
      <c r="H20" s="174">
        <v>62</v>
      </c>
      <c r="I20" s="176">
        <v>1928</v>
      </c>
      <c r="J20" s="174">
        <v>58</v>
      </c>
      <c r="K20" s="174">
        <v>36</v>
      </c>
      <c r="L20" s="174">
        <v>47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71">
        <v>82</v>
      </c>
      <c r="C21" s="172">
        <v>1956</v>
      </c>
      <c r="D21" s="171">
        <v>19</v>
      </c>
      <c r="E21" s="172">
        <v>1988</v>
      </c>
      <c r="F21" s="171">
        <v>34</v>
      </c>
      <c r="G21" s="172">
        <v>2006</v>
      </c>
      <c r="H21" s="171">
        <v>56</v>
      </c>
      <c r="I21" s="172">
        <v>1997</v>
      </c>
      <c r="J21" s="171">
        <v>57</v>
      </c>
      <c r="K21" s="171">
        <v>36</v>
      </c>
      <c r="L21" s="171">
        <v>46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174">
        <v>82</v>
      </c>
      <c r="C22" s="175">
        <v>1975</v>
      </c>
      <c r="D22" s="174">
        <v>19</v>
      </c>
      <c r="E22" s="176">
        <v>1993</v>
      </c>
      <c r="F22" s="174">
        <v>35</v>
      </c>
      <c r="G22" s="175">
        <v>2022</v>
      </c>
      <c r="H22" s="174">
        <v>60</v>
      </c>
      <c r="I22" s="176">
        <v>1968</v>
      </c>
      <c r="J22" s="174">
        <v>57</v>
      </c>
      <c r="K22" s="174">
        <v>35</v>
      </c>
      <c r="L22" s="174">
        <v>46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71">
        <v>79</v>
      </c>
      <c r="C23" s="172">
        <v>1968</v>
      </c>
      <c r="D23" s="171">
        <v>20</v>
      </c>
      <c r="E23" s="172">
        <v>1944</v>
      </c>
      <c r="F23" s="171">
        <v>37</v>
      </c>
      <c r="G23" s="172">
        <v>2018</v>
      </c>
      <c r="H23" s="171">
        <v>64</v>
      </c>
      <c r="I23" s="172">
        <v>1968</v>
      </c>
      <c r="J23" s="171">
        <v>56</v>
      </c>
      <c r="K23" s="171">
        <v>35</v>
      </c>
      <c r="L23" s="171">
        <v>45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71">
        <v>83</v>
      </c>
      <c r="C25" s="173">
        <v>1953</v>
      </c>
      <c r="D25" s="171">
        <v>16</v>
      </c>
      <c r="E25" s="172">
        <v>1952</v>
      </c>
      <c r="F25" s="171">
        <v>37</v>
      </c>
      <c r="G25" s="172">
        <v>1952</v>
      </c>
      <c r="H25" s="171">
        <v>65</v>
      </c>
      <c r="I25" s="172">
        <v>1968</v>
      </c>
      <c r="J25" s="171">
        <v>55</v>
      </c>
      <c r="K25" s="171">
        <v>34</v>
      </c>
      <c r="L25" s="171">
        <v>45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174">
        <v>80</v>
      </c>
      <c r="C26" s="176">
        <v>1956</v>
      </c>
      <c r="D26" s="174">
        <v>14</v>
      </c>
      <c r="E26" s="176">
        <v>1952</v>
      </c>
      <c r="F26" s="174">
        <v>35</v>
      </c>
      <c r="G26" s="176">
        <v>1948</v>
      </c>
      <c r="H26" s="174">
        <v>60</v>
      </c>
      <c r="I26" s="175">
        <v>1908</v>
      </c>
      <c r="J26" s="174">
        <v>55</v>
      </c>
      <c r="K26" s="174">
        <v>34</v>
      </c>
      <c r="L26" s="174">
        <v>45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71">
        <v>82</v>
      </c>
      <c r="C27" s="172">
        <v>1924</v>
      </c>
      <c r="D27" s="171">
        <v>14</v>
      </c>
      <c r="E27" s="172">
        <v>1948</v>
      </c>
      <c r="F27" s="171">
        <v>30</v>
      </c>
      <c r="G27" s="172">
        <v>1930</v>
      </c>
      <c r="H27" s="171">
        <v>58</v>
      </c>
      <c r="I27" s="172">
        <v>1965</v>
      </c>
      <c r="J27" s="171">
        <v>54</v>
      </c>
      <c r="K27" s="171">
        <v>34</v>
      </c>
      <c r="L27" s="171">
        <v>44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174">
        <v>79</v>
      </c>
      <c r="C28" s="176">
        <v>1953</v>
      </c>
      <c r="D28" s="174">
        <v>12</v>
      </c>
      <c r="E28" s="176">
        <v>1972</v>
      </c>
      <c r="F28" s="174">
        <v>32</v>
      </c>
      <c r="G28" s="176">
        <v>1930</v>
      </c>
      <c r="H28" s="174">
        <v>59</v>
      </c>
      <c r="I28" s="176">
        <v>1971</v>
      </c>
      <c r="J28" s="174">
        <v>54</v>
      </c>
      <c r="K28" s="174">
        <v>33</v>
      </c>
      <c r="L28" s="174">
        <v>44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71">
        <v>81</v>
      </c>
      <c r="C29" s="172">
        <v>1953</v>
      </c>
      <c r="D29" s="171">
        <v>14</v>
      </c>
      <c r="E29" s="172" t="s">
        <v>164</v>
      </c>
      <c r="F29" s="171">
        <v>32</v>
      </c>
      <c r="G29" s="172">
        <v>1930</v>
      </c>
      <c r="H29" s="171">
        <v>59</v>
      </c>
      <c r="I29" s="172">
        <v>1920</v>
      </c>
      <c r="J29" s="171">
        <v>53</v>
      </c>
      <c r="K29" s="171">
        <v>33</v>
      </c>
      <c r="L29" s="171">
        <v>43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71">
        <v>81</v>
      </c>
      <c r="C31" s="173" t="s">
        <v>309</v>
      </c>
      <c r="D31" s="171">
        <v>18</v>
      </c>
      <c r="E31" s="172" t="s">
        <v>165</v>
      </c>
      <c r="F31" s="171">
        <v>33</v>
      </c>
      <c r="G31" s="172">
        <v>1913</v>
      </c>
      <c r="H31" s="171">
        <v>61</v>
      </c>
      <c r="I31" s="172">
        <v>1920</v>
      </c>
      <c r="J31" s="171">
        <v>53</v>
      </c>
      <c r="K31" s="171">
        <v>33</v>
      </c>
      <c r="L31" s="171">
        <v>43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174">
        <v>80</v>
      </c>
      <c r="C32" s="176">
        <v>1947</v>
      </c>
      <c r="D32" s="174">
        <v>13</v>
      </c>
      <c r="E32" s="176">
        <v>1930</v>
      </c>
      <c r="F32" s="174">
        <v>33</v>
      </c>
      <c r="G32" s="175" t="s">
        <v>310</v>
      </c>
      <c r="H32" s="174">
        <v>55</v>
      </c>
      <c r="I32" s="176">
        <v>1920</v>
      </c>
      <c r="J32" s="174">
        <v>52</v>
      </c>
      <c r="K32" s="174">
        <v>32</v>
      </c>
      <c r="L32" s="174">
        <v>42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71">
        <v>77</v>
      </c>
      <c r="C33" s="172">
        <v>1963</v>
      </c>
      <c r="D33" s="171">
        <v>12</v>
      </c>
      <c r="E33" s="173" t="s">
        <v>311</v>
      </c>
      <c r="F33" s="171">
        <v>34</v>
      </c>
      <c r="G33" s="173">
        <v>1936</v>
      </c>
      <c r="H33" s="171">
        <v>55</v>
      </c>
      <c r="I33" s="172">
        <v>1920</v>
      </c>
      <c r="J33" s="171">
        <v>52</v>
      </c>
      <c r="K33" s="171">
        <v>32</v>
      </c>
      <c r="L33" s="171">
        <v>42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174">
        <v>78</v>
      </c>
      <c r="C34" s="175">
        <v>1963</v>
      </c>
      <c r="D34" s="174">
        <v>15</v>
      </c>
      <c r="E34" s="175">
        <v>1917</v>
      </c>
      <c r="F34" s="174">
        <v>33</v>
      </c>
      <c r="G34" s="176" t="s">
        <v>166</v>
      </c>
      <c r="H34" s="174">
        <v>57</v>
      </c>
      <c r="I34" s="441" t="s">
        <v>312</v>
      </c>
      <c r="J34" s="174">
        <v>51</v>
      </c>
      <c r="K34" s="174">
        <v>32</v>
      </c>
      <c r="L34" s="174">
        <v>41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71">
        <v>76</v>
      </c>
      <c r="C35" s="172">
        <v>1989</v>
      </c>
      <c r="D35" s="171">
        <v>13</v>
      </c>
      <c r="E35" s="172">
        <v>1905</v>
      </c>
      <c r="F35" s="171">
        <v>33</v>
      </c>
      <c r="G35" s="172">
        <v>1926</v>
      </c>
      <c r="H35" s="171">
        <v>59</v>
      </c>
      <c r="I35" s="172">
        <v>2012</v>
      </c>
      <c r="J35" s="171">
        <v>51</v>
      </c>
      <c r="K35" s="171">
        <v>31</v>
      </c>
      <c r="L35" s="171">
        <v>41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71">
        <v>78</v>
      </c>
      <c r="C37" s="172">
        <v>1989</v>
      </c>
      <c r="D37" s="171">
        <v>14</v>
      </c>
      <c r="E37" s="172">
        <v>1962</v>
      </c>
      <c r="F37" s="171">
        <v>33</v>
      </c>
      <c r="G37" s="172" t="s">
        <v>167</v>
      </c>
      <c r="H37" s="171">
        <v>55</v>
      </c>
      <c r="I37" s="173" t="s">
        <v>313</v>
      </c>
      <c r="J37" s="171">
        <v>50</v>
      </c>
      <c r="K37" s="171">
        <v>31</v>
      </c>
      <c r="L37" s="171">
        <v>41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174">
        <v>79</v>
      </c>
      <c r="C38" s="176">
        <v>1927</v>
      </c>
      <c r="D38" s="174">
        <v>6</v>
      </c>
      <c r="E38" s="176">
        <v>1936</v>
      </c>
      <c r="F38" s="174">
        <v>32</v>
      </c>
      <c r="G38" s="175" t="s">
        <v>168</v>
      </c>
      <c r="H38" s="174">
        <v>53</v>
      </c>
      <c r="I38" s="176">
        <v>2000</v>
      </c>
      <c r="J38" s="174">
        <v>50</v>
      </c>
      <c r="K38" s="174">
        <v>31</v>
      </c>
      <c r="L38" s="174">
        <v>40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71">
        <v>70</v>
      </c>
      <c r="C39" s="173" t="s">
        <v>314</v>
      </c>
      <c r="D39" s="171">
        <v>8</v>
      </c>
      <c r="E39" s="172">
        <v>1976</v>
      </c>
      <c r="F39" s="171">
        <v>28</v>
      </c>
      <c r="G39" s="172">
        <v>1925</v>
      </c>
      <c r="H39" s="171">
        <v>50</v>
      </c>
      <c r="I39" s="172">
        <v>1989</v>
      </c>
      <c r="J39" s="171">
        <v>49</v>
      </c>
      <c r="K39" s="171">
        <v>30</v>
      </c>
      <c r="L39" s="171">
        <v>40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174">
        <v>75</v>
      </c>
      <c r="C40" s="176">
        <v>1937</v>
      </c>
      <c r="D40" s="174">
        <v>9</v>
      </c>
      <c r="E40" s="176">
        <v>1905</v>
      </c>
      <c r="F40" s="174">
        <v>23</v>
      </c>
      <c r="G40" s="176">
        <v>1925</v>
      </c>
      <c r="H40" s="174">
        <v>53</v>
      </c>
      <c r="I40" s="176">
        <v>1989</v>
      </c>
      <c r="J40" s="174">
        <v>49</v>
      </c>
      <c r="K40" s="174">
        <v>30</v>
      </c>
      <c r="L40" s="174">
        <v>39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71">
        <v>79</v>
      </c>
      <c r="C41" s="172">
        <v>1909</v>
      </c>
      <c r="D41" s="171">
        <v>4</v>
      </c>
      <c r="E41" s="172">
        <v>1925</v>
      </c>
      <c r="F41" s="171">
        <v>26</v>
      </c>
      <c r="G41" s="172">
        <v>1917</v>
      </c>
      <c r="H41" s="171">
        <v>52</v>
      </c>
      <c r="I41" s="172">
        <v>2004</v>
      </c>
      <c r="J41" s="171">
        <v>48</v>
      </c>
      <c r="K41" s="171">
        <v>30</v>
      </c>
      <c r="L41" s="171">
        <v>39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171">
        <v>76</v>
      </c>
      <c r="C43" s="172">
        <v>1909</v>
      </c>
      <c r="D43" s="171">
        <v>9</v>
      </c>
      <c r="E43" s="172">
        <v>1906</v>
      </c>
      <c r="F43" s="171">
        <v>29</v>
      </c>
      <c r="G43" s="172">
        <v>2019</v>
      </c>
      <c r="H43" s="171">
        <v>51</v>
      </c>
      <c r="I43" s="172">
        <v>1956</v>
      </c>
      <c r="J43" s="171">
        <v>48</v>
      </c>
      <c r="K43" s="171">
        <v>29</v>
      </c>
      <c r="L43" s="171">
        <v>38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58</v>
      </c>
      <c r="E48" s="233" t="s">
        <v>5</v>
      </c>
      <c r="F48" s="233">
        <v>624</v>
      </c>
      <c r="G48" s="233" t="s">
        <v>5</v>
      </c>
      <c r="H48" s="233">
        <v>2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39.5</v>
      </c>
      <c r="E49" s="232" t="s">
        <v>30</v>
      </c>
      <c r="F49" s="232">
        <v>952</v>
      </c>
      <c r="G49" s="232" t="s">
        <v>96</v>
      </c>
      <c r="H49" s="232">
        <v>373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48.7</v>
      </c>
      <c r="E50" s="233"/>
      <c r="F50" s="233"/>
      <c r="G50" s="233"/>
      <c r="H50" s="233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8" zoomScaleNormal="100" workbookViewId="0">
      <selection activeCell="I27" sqref="I27"/>
    </sheetView>
  </sheetViews>
  <sheetFormatPr defaultColWidth="9.140625" defaultRowHeight="15.75"/>
  <cols>
    <col min="1" max="1" width="4.7109375" style="346" customWidth="1"/>
    <col min="2" max="7" width="8.7109375" style="346" customWidth="1"/>
    <col min="8" max="8" width="32.7109375" style="346" customWidth="1"/>
    <col min="9" max="9" width="8.7109375" style="346" customWidth="1"/>
    <col min="10" max="10" width="32.7109375" style="346" customWidth="1"/>
    <col min="11" max="12" width="8.7109375" style="346" customWidth="1"/>
    <col min="13" max="16384" width="9.140625" style="346"/>
  </cols>
  <sheetData>
    <row r="1" spans="1:37" ht="18.95" customHeight="1">
      <c r="A1" s="444" t="s">
        <v>106</v>
      </c>
      <c r="B1" s="463"/>
      <c r="C1" s="463"/>
      <c r="D1" s="463"/>
      <c r="E1" s="463"/>
      <c r="F1" s="463"/>
      <c r="G1" s="463"/>
      <c r="H1" s="463"/>
      <c r="I1" s="463"/>
      <c r="J1" s="463"/>
      <c r="K1" s="464"/>
    </row>
    <row r="2" spans="1:37" s="347" customFormat="1" ht="21" customHeight="1">
      <c r="A2" s="218"/>
      <c r="B2" s="465" t="s">
        <v>183</v>
      </c>
      <c r="C2" s="466"/>
      <c r="D2" s="466"/>
      <c r="E2" s="467"/>
      <c r="F2" s="335"/>
      <c r="G2" s="335"/>
      <c r="H2" s="335"/>
      <c r="I2" s="335"/>
      <c r="J2" s="335"/>
      <c r="K2" s="356"/>
      <c r="L2" s="356"/>
      <c r="M2" s="356"/>
      <c r="N2" s="356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</row>
    <row r="4" spans="1:37" s="347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</row>
    <row r="5" spans="1:37" ht="21" customHeight="1">
      <c r="A5" s="334"/>
      <c r="B5" s="334"/>
      <c r="C5" s="334"/>
      <c r="D5" s="334"/>
      <c r="E5" s="334"/>
      <c r="F5" s="334"/>
      <c r="G5" s="334"/>
      <c r="H5" s="46"/>
      <c r="I5" s="334"/>
      <c r="J5" s="46"/>
      <c r="K5" s="87"/>
      <c r="L5" s="109"/>
      <c r="M5" s="109"/>
      <c r="N5" s="109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</row>
    <row r="6" spans="1:37" s="347" customFormat="1" ht="21" customHeight="1">
      <c r="A6" s="335">
        <v>1</v>
      </c>
      <c r="B6" s="240">
        <v>0.04</v>
      </c>
      <c r="C6" s="240">
        <v>0.04</v>
      </c>
      <c r="D6" s="241">
        <v>0.4</v>
      </c>
      <c r="E6" s="241">
        <v>17.899999999999999</v>
      </c>
      <c r="F6" s="91"/>
      <c r="G6" s="240">
        <v>0.5</v>
      </c>
      <c r="H6" s="397">
        <v>2007</v>
      </c>
      <c r="I6" s="241">
        <v>3.1</v>
      </c>
      <c r="J6" s="397">
        <v>2012</v>
      </c>
      <c r="K6" s="95"/>
      <c r="L6" s="95"/>
      <c r="M6" s="95"/>
      <c r="N6" s="95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</row>
    <row r="7" spans="1:37" ht="21" customHeight="1">
      <c r="A7" s="334">
        <v>2</v>
      </c>
      <c r="B7" s="242">
        <v>0.08</v>
      </c>
      <c r="C7" s="242">
        <v>0.08</v>
      </c>
      <c r="D7" s="243">
        <v>0.7</v>
      </c>
      <c r="E7" s="243">
        <v>18.2</v>
      </c>
      <c r="F7" s="85"/>
      <c r="G7" s="242">
        <v>0.62</v>
      </c>
      <c r="H7" s="398">
        <v>1966</v>
      </c>
      <c r="I7" s="243">
        <v>5.2</v>
      </c>
      <c r="J7" s="398">
        <v>1918</v>
      </c>
      <c r="K7" s="87"/>
      <c r="L7" s="109"/>
      <c r="M7" s="109"/>
      <c r="N7" s="109"/>
      <c r="O7" s="344"/>
      <c r="P7" s="344"/>
      <c r="Q7" s="344"/>
      <c r="R7" s="343"/>
      <c r="S7" s="343"/>
      <c r="T7" s="344"/>
      <c r="U7" s="344"/>
      <c r="V7" s="344"/>
      <c r="W7" s="344"/>
      <c r="X7" s="344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</row>
    <row r="8" spans="1:37" s="347" customFormat="1" ht="21" customHeight="1">
      <c r="A8" s="335">
        <v>3</v>
      </c>
      <c r="B8" s="240">
        <v>0.13</v>
      </c>
      <c r="C8" s="240">
        <v>0.13</v>
      </c>
      <c r="D8" s="241">
        <v>1.1000000000000001</v>
      </c>
      <c r="E8" s="241">
        <v>18.600000000000001</v>
      </c>
      <c r="F8" s="91"/>
      <c r="G8" s="240">
        <v>1.05</v>
      </c>
      <c r="H8" s="397">
        <v>2000</v>
      </c>
      <c r="I8" s="241">
        <v>9</v>
      </c>
      <c r="J8" s="397">
        <v>2000</v>
      </c>
      <c r="K8" s="95"/>
      <c r="L8" s="95"/>
      <c r="M8" s="95"/>
      <c r="N8" s="95"/>
      <c r="O8" s="341"/>
      <c r="P8" s="341"/>
      <c r="Q8" s="341"/>
      <c r="R8" s="340"/>
      <c r="S8" s="340"/>
      <c r="T8" s="341"/>
      <c r="U8" s="341"/>
      <c r="V8" s="341"/>
      <c r="W8" s="341"/>
      <c r="X8" s="341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</row>
    <row r="9" spans="1:37" ht="21" customHeight="1">
      <c r="A9" s="334">
        <v>4</v>
      </c>
      <c r="B9" s="242">
        <v>0.17</v>
      </c>
      <c r="C9" s="242">
        <v>0.17</v>
      </c>
      <c r="D9" s="243">
        <v>1.5</v>
      </c>
      <c r="E9" s="243">
        <v>19</v>
      </c>
      <c r="F9" s="85"/>
      <c r="G9" s="242">
        <v>0.65</v>
      </c>
      <c r="H9" s="398">
        <v>1971</v>
      </c>
      <c r="I9" s="243">
        <v>2.6</v>
      </c>
      <c r="J9" s="398">
        <v>2015</v>
      </c>
      <c r="K9" s="87"/>
      <c r="L9" s="109"/>
      <c r="M9" s="109"/>
      <c r="N9" s="109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</row>
    <row r="10" spans="1:37" s="347" customFormat="1" ht="21" customHeight="1">
      <c r="A10" s="335">
        <v>5</v>
      </c>
      <c r="B10" s="240">
        <v>0.21000000000000002</v>
      </c>
      <c r="C10" s="240">
        <v>0.21000000000000002</v>
      </c>
      <c r="D10" s="241">
        <v>1.9</v>
      </c>
      <c r="E10" s="241">
        <v>19.399999999999999</v>
      </c>
      <c r="F10" s="91"/>
      <c r="G10" s="240">
        <v>1.66</v>
      </c>
      <c r="H10" s="399">
        <v>1939</v>
      </c>
      <c r="I10" s="241">
        <v>4.5</v>
      </c>
      <c r="J10" s="397">
        <v>1922</v>
      </c>
      <c r="K10" s="95"/>
      <c r="L10" s="95"/>
      <c r="M10" s="95"/>
      <c r="N10" s="95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</row>
    <row r="11" spans="1:37" ht="21" customHeight="1">
      <c r="A11" s="334"/>
      <c r="B11" s="242"/>
      <c r="C11" s="242"/>
      <c r="D11" s="243"/>
      <c r="E11" s="243"/>
      <c r="F11" s="85"/>
      <c r="G11" s="242"/>
      <c r="H11" s="398"/>
      <c r="I11" s="243"/>
      <c r="J11" s="398"/>
      <c r="K11" s="87"/>
      <c r="L11" s="109"/>
      <c r="M11" s="109"/>
      <c r="N11" s="109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</row>
    <row r="12" spans="1:37" s="347" customFormat="1" ht="21" customHeight="1">
      <c r="A12" s="335">
        <v>6</v>
      </c>
      <c r="B12" s="240">
        <v>0.26</v>
      </c>
      <c r="C12" s="240">
        <v>0.26</v>
      </c>
      <c r="D12" s="241">
        <v>2.1999999999999997</v>
      </c>
      <c r="E12" s="241">
        <v>19.7</v>
      </c>
      <c r="F12" s="91"/>
      <c r="G12" s="240">
        <v>1.22</v>
      </c>
      <c r="H12" s="397">
        <v>1946</v>
      </c>
      <c r="I12" s="241">
        <v>21.2</v>
      </c>
      <c r="J12" s="397">
        <v>1929</v>
      </c>
      <c r="K12" s="95"/>
      <c r="L12" s="95"/>
      <c r="M12" s="95"/>
      <c r="N12" s="95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</row>
    <row r="13" spans="1:37" ht="21" customHeight="1">
      <c r="A13" s="334">
        <v>7</v>
      </c>
      <c r="B13" s="242">
        <v>0.3</v>
      </c>
      <c r="C13" s="242">
        <v>0.3</v>
      </c>
      <c r="D13" s="243">
        <v>2.5999999999999996</v>
      </c>
      <c r="E13" s="243">
        <v>20.100000000000001</v>
      </c>
      <c r="F13" s="85"/>
      <c r="G13" s="242">
        <v>0.54</v>
      </c>
      <c r="H13" s="398">
        <v>1980</v>
      </c>
      <c r="I13" s="243">
        <v>7</v>
      </c>
      <c r="J13" s="398">
        <v>1980</v>
      </c>
      <c r="K13" s="87"/>
      <c r="L13" s="109"/>
      <c r="M13" s="109"/>
      <c r="N13" s="109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</row>
    <row r="14" spans="1:37" s="347" customFormat="1" ht="21" customHeight="1">
      <c r="A14" s="335">
        <v>8</v>
      </c>
      <c r="B14" s="240">
        <v>0.32999999999999996</v>
      </c>
      <c r="C14" s="240">
        <v>0.32999999999999996</v>
      </c>
      <c r="D14" s="241">
        <v>2.9999999999999996</v>
      </c>
      <c r="E14" s="241">
        <v>20.5</v>
      </c>
      <c r="F14" s="91"/>
      <c r="G14" s="240">
        <v>0.3</v>
      </c>
      <c r="H14" s="397">
        <v>1911</v>
      </c>
      <c r="I14" s="241">
        <v>3.6</v>
      </c>
      <c r="J14" s="397">
        <v>1933</v>
      </c>
      <c r="K14" s="95"/>
      <c r="L14" s="95"/>
      <c r="M14" s="95"/>
      <c r="N14" s="95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9"/>
      <c r="Z14" s="349"/>
      <c r="AA14" s="349"/>
      <c r="AB14" s="349"/>
      <c r="AC14" s="349"/>
      <c r="AD14" s="349"/>
      <c r="AE14" s="349"/>
      <c r="AF14" s="349"/>
      <c r="AG14" s="349"/>
      <c r="AH14" s="349"/>
      <c r="AI14" s="349"/>
      <c r="AJ14" s="349"/>
      <c r="AK14" s="349"/>
    </row>
    <row r="15" spans="1:37" ht="21" customHeight="1">
      <c r="A15" s="334">
        <v>9</v>
      </c>
      <c r="B15" s="242">
        <v>0.36999999999999994</v>
      </c>
      <c r="C15" s="242">
        <v>0.36999999999999994</v>
      </c>
      <c r="D15" s="243">
        <v>3.3999999999999995</v>
      </c>
      <c r="E15" s="243">
        <v>20.9</v>
      </c>
      <c r="F15" s="85"/>
      <c r="G15" s="242">
        <v>0.6</v>
      </c>
      <c r="H15" s="398">
        <v>2016</v>
      </c>
      <c r="I15" s="243">
        <v>3.5</v>
      </c>
      <c r="J15" s="398">
        <v>1964</v>
      </c>
      <c r="K15" s="87"/>
      <c r="L15" s="109"/>
      <c r="M15" s="109"/>
      <c r="N15" s="109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</row>
    <row r="16" spans="1:37" s="347" customFormat="1" ht="21" customHeight="1">
      <c r="A16" s="335">
        <v>10</v>
      </c>
      <c r="B16" s="240">
        <v>0.40999999999999992</v>
      </c>
      <c r="C16" s="240">
        <v>0.40999999999999992</v>
      </c>
      <c r="D16" s="241">
        <v>3.7999999999999994</v>
      </c>
      <c r="E16" s="241">
        <v>21.3</v>
      </c>
      <c r="F16" s="91"/>
      <c r="G16" s="240">
        <v>0.62</v>
      </c>
      <c r="H16" s="397">
        <v>2017</v>
      </c>
      <c r="I16" s="241">
        <v>6</v>
      </c>
      <c r="J16" s="397">
        <v>2017</v>
      </c>
      <c r="K16" s="95"/>
      <c r="L16" s="95"/>
      <c r="M16" s="95"/>
      <c r="N16" s="95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</row>
    <row r="17" spans="1:37" ht="21" customHeight="1">
      <c r="A17" s="334"/>
      <c r="B17" s="242"/>
      <c r="C17" s="242"/>
      <c r="D17" s="243"/>
      <c r="E17" s="243"/>
      <c r="F17" s="85"/>
      <c r="G17" s="242"/>
      <c r="H17" s="398"/>
      <c r="I17" s="243"/>
      <c r="J17" s="398"/>
      <c r="K17" s="87"/>
      <c r="L17" s="109"/>
      <c r="M17" s="109"/>
      <c r="N17" s="109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</row>
    <row r="18" spans="1:37" s="347" customFormat="1" ht="21" customHeight="1">
      <c r="A18" s="335">
        <v>11</v>
      </c>
      <c r="B18" s="240">
        <v>0.4499999999999999</v>
      </c>
      <c r="C18" s="240">
        <v>0.4499999999999999</v>
      </c>
      <c r="D18" s="241">
        <v>4.0999999999999996</v>
      </c>
      <c r="E18" s="241">
        <v>21.6</v>
      </c>
      <c r="F18" s="91"/>
      <c r="G18" s="240">
        <v>0.3</v>
      </c>
      <c r="H18" s="397">
        <v>1976</v>
      </c>
      <c r="I18" s="241">
        <v>6</v>
      </c>
      <c r="J18" s="397">
        <v>1976</v>
      </c>
      <c r="K18" s="95"/>
      <c r="L18" s="95"/>
      <c r="M18" s="95"/>
      <c r="N18" s="95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</row>
    <row r="19" spans="1:37" ht="21" customHeight="1">
      <c r="A19" s="334">
        <v>12</v>
      </c>
      <c r="B19" s="242">
        <v>0.48999999999999988</v>
      </c>
      <c r="C19" s="242">
        <v>0.48999999999999988</v>
      </c>
      <c r="D19" s="243">
        <v>4.5</v>
      </c>
      <c r="E19" s="243">
        <v>22</v>
      </c>
      <c r="F19" s="85"/>
      <c r="G19" s="242">
        <v>0.46</v>
      </c>
      <c r="H19" s="398">
        <v>1960</v>
      </c>
      <c r="I19" s="243">
        <v>4</v>
      </c>
      <c r="J19" s="398">
        <v>1907</v>
      </c>
      <c r="K19" s="87"/>
      <c r="L19" s="109"/>
      <c r="M19" s="109"/>
      <c r="N19" s="109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8"/>
      <c r="AK19" s="348"/>
    </row>
    <row r="20" spans="1:37" s="347" customFormat="1" ht="21" customHeight="1">
      <c r="A20" s="335">
        <v>13</v>
      </c>
      <c r="B20" s="240">
        <v>0.52999999999999992</v>
      </c>
      <c r="C20" s="240">
        <v>0.52999999999999992</v>
      </c>
      <c r="D20" s="241">
        <v>4.9000000000000004</v>
      </c>
      <c r="E20" s="241">
        <v>22.4</v>
      </c>
      <c r="F20" s="91"/>
      <c r="G20" s="240">
        <v>1</v>
      </c>
      <c r="H20" s="397">
        <v>1935</v>
      </c>
      <c r="I20" s="241">
        <v>8</v>
      </c>
      <c r="J20" s="397">
        <v>1935</v>
      </c>
      <c r="K20" s="95"/>
      <c r="L20" s="105"/>
      <c r="M20" s="105"/>
      <c r="N20" s="105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</row>
    <row r="21" spans="1:37" ht="21" customHeight="1">
      <c r="A21" s="334">
        <v>14</v>
      </c>
      <c r="B21" s="242">
        <v>0.56999999999999995</v>
      </c>
      <c r="C21" s="242">
        <v>0.56999999999999995</v>
      </c>
      <c r="D21" s="243">
        <v>5.3000000000000007</v>
      </c>
      <c r="E21" s="243">
        <v>22.8</v>
      </c>
      <c r="F21" s="85"/>
      <c r="G21" s="242">
        <v>0.8</v>
      </c>
      <c r="H21" s="398">
        <v>1950</v>
      </c>
      <c r="I21" s="243">
        <v>9.5</v>
      </c>
      <c r="J21" s="398">
        <v>2014</v>
      </c>
      <c r="K21" s="87"/>
      <c r="L21" s="108"/>
      <c r="M21" s="108"/>
      <c r="N21" s="108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</row>
    <row r="22" spans="1:37" s="347" customFormat="1" ht="21" customHeight="1">
      <c r="A22" s="335">
        <v>15</v>
      </c>
      <c r="B22" s="240">
        <v>0.61</v>
      </c>
      <c r="C22" s="240">
        <v>0.61</v>
      </c>
      <c r="D22" s="241">
        <v>5.7000000000000011</v>
      </c>
      <c r="E22" s="241">
        <v>23.200000000000003</v>
      </c>
      <c r="F22" s="91"/>
      <c r="G22" s="240">
        <v>0.49</v>
      </c>
      <c r="H22" s="397">
        <v>1952</v>
      </c>
      <c r="I22" s="241">
        <v>8.6</v>
      </c>
      <c r="J22" s="397">
        <v>1930</v>
      </c>
      <c r="K22" s="95"/>
      <c r="L22" s="105"/>
      <c r="M22" s="105"/>
      <c r="N22" s="105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</row>
    <row r="23" spans="1:37" ht="21" customHeight="1">
      <c r="A23" s="334"/>
      <c r="B23" s="242"/>
      <c r="C23" s="242"/>
      <c r="D23" s="243"/>
      <c r="E23" s="243"/>
      <c r="F23" s="85"/>
      <c r="G23" s="242"/>
      <c r="H23" s="398"/>
      <c r="I23" s="243"/>
      <c r="J23" s="398"/>
      <c r="K23" s="87"/>
      <c r="L23" s="108"/>
      <c r="M23" s="108"/>
      <c r="N23" s="108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</row>
    <row r="24" spans="1:37" s="347" customFormat="1" ht="21" customHeight="1">
      <c r="A24" s="335">
        <v>16</v>
      </c>
      <c r="B24" s="240">
        <v>0.65</v>
      </c>
      <c r="C24" s="240">
        <v>0.65</v>
      </c>
      <c r="D24" s="241">
        <v>6.1000000000000014</v>
      </c>
      <c r="E24" s="241">
        <v>23.6</v>
      </c>
      <c r="F24" s="91"/>
      <c r="G24" s="240">
        <v>0.56999999999999995</v>
      </c>
      <c r="H24" s="397">
        <v>1967</v>
      </c>
      <c r="I24" s="241">
        <v>4</v>
      </c>
      <c r="J24" s="397">
        <v>1994</v>
      </c>
      <c r="K24" s="95"/>
      <c r="L24" s="105"/>
      <c r="M24" s="105"/>
      <c r="N24" s="105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</row>
    <row r="25" spans="1:37" ht="21" customHeight="1">
      <c r="A25" s="334">
        <v>17</v>
      </c>
      <c r="B25" s="242">
        <v>0.68</v>
      </c>
      <c r="C25" s="242">
        <v>0.68</v>
      </c>
      <c r="D25" s="243">
        <v>6.5000000000000018</v>
      </c>
      <c r="E25" s="243">
        <v>24</v>
      </c>
      <c r="F25" s="85"/>
      <c r="G25" s="242">
        <v>0.67</v>
      </c>
      <c r="H25" s="398">
        <v>1915</v>
      </c>
      <c r="I25" s="243">
        <v>9.5</v>
      </c>
      <c r="J25" s="398">
        <v>1906</v>
      </c>
      <c r="K25" s="87"/>
      <c r="L25" s="108"/>
      <c r="M25" s="108"/>
      <c r="N25" s="108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</row>
    <row r="26" spans="1:37" s="347" customFormat="1" ht="21" customHeight="1">
      <c r="A26" s="335">
        <v>18</v>
      </c>
      <c r="B26" s="240">
        <v>0.72000000000000008</v>
      </c>
      <c r="C26" s="240">
        <v>0.72000000000000008</v>
      </c>
      <c r="D26" s="241">
        <v>6.9000000000000021</v>
      </c>
      <c r="E26" s="241">
        <v>24.400000000000002</v>
      </c>
      <c r="F26" s="91"/>
      <c r="G26" s="240">
        <v>1.05</v>
      </c>
      <c r="H26" s="397">
        <v>1996</v>
      </c>
      <c r="I26" s="241">
        <v>3.5</v>
      </c>
      <c r="J26" s="397" t="s">
        <v>107</v>
      </c>
      <c r="K26" s="95"/>
      <c r="L26" s="105"/>
      <c r="M26" s="105"/>
      <c r="N26" s="105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</row>
    <row r="27" spans="1:37" ht="21" customHeight="1">
      <c r="A27" s="334">
        <v>19</v>
      </c>
      <c r="B27" s="242">
        <v>0.76000000000000012</v>
      </c>
      <c r="C27" s="242">
        <v>0.76000000000000012</v>
      </c>
      <c r="D27" s="243">
        <v>7.3000000000000025</v>
      </c>
      <c r="E27" s="243">
        <v>24.800000000000004</v>
      </c>
      <c r="F27" s="85"/>
      <c r="G27" s="242">
        <v>0.38</v>
      </c>
      <c r="H27" s="398">
        <v>2023</v>
      </c>
      <c r="I27" s="243">
        <v>5.5</v>
      </c>
      <c r="J27" s="425">
        <v>2023</v>
      </c>
      <c r="K27" s="87"/>
      <c r="L27" s="108"/>
      <c r="M27" s="108"/>
      <c r="N27" s="108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</row>
    <row r="28" spans="1:37" s="347" customFormat="1" ht="21" customHeight="1">
      <c r="A28" s="335">
        <v>20</v>
      </c>
      <c r="B28" s="240">
        <v>0.79000000000000015</v>
      </c>
      <c r="C28" s="240">
        <v>0.79000000000000015</v>
      </c>
      <c r="D28" s="241">
        <v>7.7000000000000028</v>
      </c>
      <c r="E28" s="241">
        <v>25.200000000000003</v>
      </c>
      <c r="F28" s="91"/>
      <c r="G28" s="240">
        <v>0.53</v>
      </c>
      <c r="H28" s="399">
        <v>1988</v>
      </c>
      <c r="I28" s="241">
        <v>7</v>
      </c>
      <c r="J28" s="397">
        <v>1988</v>
      </c>
      <c r="K28" s="95"/>
      <c r="L28" s="105"/>
      <c r="M28" s="105"/>
      <c r="N28" s="105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</row>
    <row r="29" spans="1:37" ht="21" customHeight="1">
      <c r="A29" s="334"/>
      <c r="B29" s="242"/>
      <c r="C29" s="242"/>
      <c r="D29" s="243"/>
      <c r="E29" s="243"/>
      <c r="F29" s="85"/>
      <c r="G29" s="242"/>
      <c r="H29" s="398"/>
      <c r="I29" s="243"/>
      <c r="J29" s="398"/>
      <c r="K29" s="87"/>
      <c r="L29" s="108"/>
      <c r="M29" s="108"/>
      <c r="N29" s="108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</row>
    <row r="30" spans="1:37" s="347" customFormat="1" ht="21" customHeight="1">
      <c r="A30" s="335">
        <v>21</v>
      </c>
      <c r="B30" s="240">
        <v>0.83000000000000018</v>
      </c>
      <c r="C30" s="240">
        <v>0.83000000000000018</v>
      </c>
      <c r="D30" s="241">
        <v>8.1000000000000032</v>
      </c>
      <c r="E30" s="241">
        <v>25.6</v>
      </c>
      <c r="F30" s="91"/>
      <c r="G30" s="240">
        <v>0.38</v>
      </c>
      <c r="H30" s="397">
        <v>1993</v>
      </c>
      <c r="I30" s="241">
        <v>4</v>
      </c>
      <c r="J30" s="397">
        <v>1943</v>
      </c>
      <c r="K30" s="95"/>
      <c r="L30" s="105"/>
      <c r="M30" s="105"/>
      <c r="N30" s="105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</row>
    <row r="31" spans="1:37" ht="21" customHeight="1">
      <c r="A31" s="334">
        <v>22</v>
      </c>
      <c r="B31" s="242">
        <v>0.87000000000000022</v>
      </c>
      <c r="C31" s="242">
        <v>0.87000000000000022</v>
      </c>
      <c r="D31" s="243">
        <v>8.6000000000000032</v>
      </c>
      <c r="E31" s="243">
        <v>26.1</v>
      </c>
      <c r="F31" s="85"/>
      <c r="G31" s="242">
        <v>0.5</v>
      </c>
      <c r="H31" s="398">
        <v>2005</v>
      </c>
      <c r="I31" s="243">
        <v>9</v>
      </c>
      <c r="J31" s="398">
        <v>2005</v>
      </c>
      <c r="K31" s="87"/>
      <c r="L31" s="108"/>
      <c r="M31" s="108"/>
      <c r="N31" s="108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</row>
    <row r="32" spans="1:37" s="347" customFormat="1" ht="21" customHeight="1">
      <c r="A32" s="335">
        <v>23</v>
      </c>
      <c r="B32" s="240">
        <v>0.90000000000000024</v>
      </c>
      <c r="C32" s="240">
        <v>0.90000000000000024</v>
      </c>
      <c r="D32" s="241">
        <v>9.0000000000000036</v>
      </c>
      <c r="E32" s="241">
        <v>26.500000000000004</v>
      </c>
      <c r="F32" s="91"/>
      <c r="G32" s="240">
        <v>0.44</v>
      </c>
      <c r="H32" s="397">
        <v>1999</v>
      </c>
      <c r="I32" s="241">
        <v>7.3</v>
      </c>
      <c r="J32" s="397">
        <v>1999</v>
      </c>
      <c r="K32" s="95"/>
      <c r="L32" s="105"/>
      <c r="M32" s="105"/>
      <c r="N32" s="105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</row>
    <row r="33" spans="1:37" ht="21" customHeight="1">
      <c r="A33" s="334">
        <v>24</v>
      </c>
      <c r="B33" s="242">
        <v>0.94000000000000028</v>
      </c>
      <c r="C33" s="242">
        <v>0.94000000000000028</v>
      </c>
      <c r="D33" s="243">
        <v>9.4000000000000039</v>
      </c>
      <c r="E33" s="243">
        <v>26.900000000000006</v>
      </c>
      <c r="F33" s="85"/>
      <c r="G33" s="242">
        <v>0.7</v>
      </c>
      <c r="H33" s="398">
        <v>1967</v>
      </c>
      <c r="I33" s="243">
        <v>4.8</v>
      </c>
      <c r="J33" s="398">
        <v>1999</v>
      </c>
      <c r="K33" s="87"/>
      <c r="L33" s="108"/>
      <c r="M33" s="108"/>
      <c r="N33" s="108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</row>
    <row r="34" spans="1:37" s="347" customFormat="1" ht="21" customHeight="1">
      <c r="A34" s="335">
        <v>25</v>
      </c>
      <c r="B34" s="240">
        <v>0.98000000000000032</v>
      </c>
      <c r="C34" s="240">
        <v>0.98000000000000032</v>
      </c>
      <c r="D34" s="241">
        <v>9.8000000000000043</v>
      </c>
      <c r="E34" s="241">
        <v>27.300000000000004</v>
      </c>
      <c r="F34" s="91"/>
      <c r="G34" s="240">
        <v>0.43</v>
      </c>
      <c r="H34" s="397">
        <v>1967</v>
      </c>
      <c r="I34" s="241">
        <v>4.8</v>
      </c>
      <c r="J34" s="397">
        <v>1929</v>
      </c>
      <c r="K34" s="95"/>
      <c r="L34" s="105"/>
      <c r="M34" s="105"/>
      <c r="N34" s="105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</row>
    <row r="35" spans="1:37" ht="21" customHeight="1">
      <c r="A35" s="334"/>
      <c r="B35" s="242"/>
      <c r="C35" s="242"/>
      <c r="D35" s="243"/>
      <c r="E35" s="243"/>
      <c r="F35" s="85"/>
      <c r="G35" s="242"/>
      <c r="H35" s="398"/>
      <c r="I35" s="243"/>
      <c r="J35" s="398"/>
      <c r="K35" s="87"/>
      <c r="L35" s="108"/>
      <c r="M35" s="108"/>
      <c r="N35" s="108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</row>
    <row r="36" spans="1:37" s="347" customFormat="1" ht="21" customHeight="1">
      <c r="A36" s="335">
        <v>26</v>
      </c>
      <c r="B36" s="240">
        <v>1.0100000000000002</v>
      </c>
      <c r="C36" s="240">
        <v>1.0100000000000002</v>
      </c>
      <c r="D36" s="241">
        <v>10.300000000000004</v>
      </c>
      <c r="E36" s="241">
        <v>27.800000000000004</v>
      </c>
      <c r="F36" s="91"/>
      <c r="G36" s="240">
        <v>0.52</v>
      </c>
      <c r="H36" s="397">
        <v>1996</v>
      </c>
      <c r="I36" s="241">
        <v>10</v>
      </c>
      <c r="J36" s="397">
        <v>1996</v>
      </c>
      <c r="K36" s="95"/>
      <c r="L36" s="105"/>
      <c r="M36" s="105"/>
      <c r="N36" s="105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</row>
    <row r="37" spans="1:37" ht="21" customHeight="1">
      <c r="A37" s="334">
        <v>27</v>
      </c>
      <c r="B37" s="242">
        <v>1.0500000000000003</v>
      </c>
      <c r="C37" s="242">
        <v>1.0500000000000003</v>
      </c>
      <c r="D37" s="243">
        <v>10.700000000000005</v>
      </c>
      <c r="E37" s="243">
        <v>28.200000000000003</v>
      </c>
      <c r="F37" s="85"/>
      <c r="G37" s="242">
        <v>0.42</v>
      </c>
      <c r="H37" s="398">
        <v>1944</v>
      </c>
      <c r="I37" s="243">
        <v>4.3</v>
      </c>
      <c r="J37" s="398">
        <v>1997</v>
      </c>
      <c r="K37" s="87"/>
      <c r="L37" s="108"/>
      <c r="M37" s="108"/>
      <c r="N37" s="108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</row>
    <row r="38" spans="1:37" s="347" customFormat="1" ht="21" customHeight="1">
      <c r="A38" s="335">
        <v>28</v>
      </c>
      <c r="B38" s="240">
        <v>1.0800000000000003</v>
      </c>
      <c r="C38" s="240">
        <v>1.0800000000000003</v>
      </c>
      <c r="D38" s="241">
        <v>11.100000000000005</v>
      </c>
      <c r="E38" s="241">
        <v>28.600000000000005</v>
      </c>
      <c r="F38" s="91"/>
      <c r="G38" s="240">
        <v>0.56999999999999995</v>
      </c>
      <c r="H38" s="397">
        <v>1969</v>
      </c>
      <c r="I38" s="241">
        <v>4.2</v>
      </c>
      <c r="J38" s="397">
        <v>1927</v>
      </c>
      <c r="K38" s="95"/>
      <c r="L38" s="105"/>
      <c r="M38" s="105"/>
      <c r="N38" s="105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</row>
    <row r="39" spans="1:37" ht="21" customHeight="1">
      <c r="A39" s="334">
        <v>29</v>
      </c>
      <c r="B39" s="242">
        <v>1.1200000000000003</v>
      </c>
      <c r="C39" s="242">
        <v>1.1200000000000003</v>
      </c>
      <c r="D39" s="243">
        <v>11.600000000000005</v>
      </c>
      <c r="E39" s="243">
        <v>29.100000000000005</v>
      </c>
      <c r="F39" s="85"/>
      <c r="G39" s="242">
        <v>0.98</v>
      </c>
      <c r="H39" s="398">
        <v>1914</v>
      </c>
      <c r="I39" s="243">
        <v>4.5</v>
      </c>
      <c r="J39" s="398">
        <v>1975</v>
      </c>
      <c r="K39" s="87"/>
      <c r="L39" s="109"/>
      <c r="M39" s="109"/>
      <c r="N39" s="109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</row>
    <row r="40" spans="1:37" s="347" customFormat="1" ht="21" customHeight="1">
      <c r="A40" s="335">
        <v>30</v>
      </c>
      <c r="B40" s="240">
        <v>1.1500000000000004</v>
      </c>
      <c r="C40" s="240">
        <v>1.1500000000000004</v>
      </c>
      <c r="D40" s="241">
        <v>12.000000000000005</v>
      </c>
      <c r="E40" s="241">
        <v>29.500000000000007</v>
      </c>
      <c r="F40" s="91"/>
      <c r="G40" s="240">
        <v>0.4</v>
      </c>
      <c r="H40" s="397">
        <v>2001</v>
      </c>
      <c r="I40" s="241">
        <v>4.3</v>
      </c>
      <c r="J40" s="397">
        <v>1987</v>
      </c>
      <c r="K40" s="95"/>
      <c r="L40" s="95"/>
      <c r="M40" s="95"/>
      <c r="N40" s="95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</row>
    <row r="41" spans="1:37" ht="21" customHeight="1">
      <c r="A41" s="334"/>
      <c r="B41" s="242"/>
      <c r="C41" s="242"/>
      <c r="D41" s="243"/>
      <c r="E41" s="243"/>
      <c r="F41" s="85"/>
      <c r="G41" s="242"/>
      <c r="H41" s="398"/>
      <c r="I41" s="243"/>
      <c r="J41" s="398"/>
      <c r="K41" s="87"/>
      <c r="L41" s="109"/>
      <c r="M41" s="109"/>
      <c r="N41" s="109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7" s="347" customFormat="1" ht="21" customHeight="1">
      <c r="A42" s="335">
        <v>31</v>
      </c>
      <c r="B42" s="240">
        <v>1.1900000000000004</v>
      </c>
      <c r="C42" s="240">
        <v>1.1900000000000004</v>
      </c>
      <c r="D42" s="241">
        <v>12.400000000000006</v>
      </c>
      <c r="E42" s="241">
        <v>29.900000000000006</v>
      </c>
      <c r="F42" s="91"/>
      <c r="G42" s="240">
        <v>0.44</v>
      </c>
      <c r="H42" s="397">
        <v>1937</v>
      </c>
      <c r="I42" s="241">
        <v>6</v>
      </c>
      <c r="J42" s="397">
        <v>1949</v>
      </c>
      <c r="K42" s="95"/>
      <c r="L42" s="95"/>
      <c r="M42" s="95"/>
      <c r="N42" s="95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7" ht="21" customHeight="1">
      <c r="A43" s="86"/>
      <c r="B43" s="78"/>
      <c r="C43" s="78"/>
      <c r="D43" s="99"/>
      <c r="E43" s="99"/>
      <c r="F43" s="71"/>
      <c r="G43" s="78"/>
      <c r="H43" s="244"/>
      <c r="I43" s="99"/>
      <c r="J43" s="71"/>
      <c r="K43" s="87"/>
      <c r="L43" s="109"/>
      <c r="M43" s="109"/>
      <c r="N43" s="109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</row>
    <row r="44" spans="1:37" s="347" customFormat="1" ht="21" customHeight="1">
      <c r="A44" s="105"/>
      <c r="B44" s="105"/>
      <c r="C44" s="105"/>
      <c r="D44" s="105"/>
      <c r="E44" s="105"/>
      <c r="F44" s="95"/>
      <c r="G44" s="105"/>
      <c r="H44" s="105" t="s">
        <v>91</v>
      </c>
      <c r="I44" s="95"/>
      <c r="J44" s="105" t="s">
        <v>92</v>
      </c>
      <c r="K44" s="105" t="s">
        <v>4</v>
      </c>
      <c r="L44" s="105"/>
      <c r="M44" s="95"/>
      <c r="N44" s="95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</row>
    <row r="46" spans="1:37" s="347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1.19</v>
      </c>
      <c r="J46" s="105" t="s">
        <v>5</v>
      </c>
      <c r="K46" s="93">
        <v>12.4</v>
      </c>
      <c r="L46" s="105"/>
      <c r="M46" s="95"/>
      <c r="N46" s="95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1.19</v>
      </c>
      <c r="J47" s="86" t="s">
        <v>39</v>
      </c>
      <c r="K47" s="99">
        <v>29.9</v>
      </c>
      <c r="L47" s="109"/>
      <c r="M47" s="109"/>
      <c r="N47" s="109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</row>
    <row r="48" spans="1:37" s="347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12.4</v>
      </c>
      <c r="L48" s="95"/>
      <c r="M48" s="95"/>
      <c r="N48" s="95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50"/>
      <c r="P49" s="350"/>
      <c r="Q49" s="344"/>
      <c r="R49" s="344"/>
      <c r="S49" s="344"/>
      <c r="T49" s="344"/>
      <c r="U49" s="344"/>
      <c r="V49" s="344"/>
      <c r="W49" s="344"/>
      <c r="X49" s="344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</row>
    <row r="50" spans="1:37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31"/>
      <c r="M50" s="131"/>
      <c r="N50" s="131"/>
      <c r="O50" s="350"/>
      <c r="P50" s="350"/>
      <c r="Q50" s="344"/>
      <c r="R50" s="344"/>
      <c r="S50" s="344"/>
      <c r="T50" s="344"/>
      <c r="U50" s="344"/>
      <c r="V50" s="344"/>
      <c r="W50" s="344"/>
      <c r="X50" s="344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48"/>
      <c r="AJ50" s="348"/>
      <c r="AK50" s="348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50"/>
      <c r="P51" s="350"/>
      <c r="Q51" s="344"/>
      <c r="R51" s="344"/>
      <c r="S51" s="344"/>
      <c r="T51" s="344"/>
      <c r="U51" s="344"/>
      <c r="V51" s="344"/>
      <c r="W51" s="344"/>
      <c r="X51" s="344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48"/>
      <c r="AJ51" s="348"/>
      <c r="AK51" s="348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48"/>
      <c r="AJ52" s="348"/>
      <c r="AK52" s="348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8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48"/>
      <c r="AJ55" s="348"/>
      <c r="AK55" s="348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J58" s="348"/>
      <c r="AK58" s="348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J64" s="348"/>
      <c r="AK64" s="348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48"/>
      <c r="AJ106" s="348"/>
      <c r="AK106" s="348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48"/>
      <c r="AJ107" s="348"/>
      <c r="AK107" s="348"/>
    </row>
    <row r="108" spans="1:37" ht="21" customHeight="1">
      <c r="A108" s="344"/>
      <c r="B108" s="343"/>
      <c r="C108" s="343"/>
      <c r="D108" s="343"/>
      <c r="E108" s="343"/>
      <c r="F108" s="344"/>
      <c r="G108" s="343"/>
      <c r="H108" s="345"/>
      <c r="I108" s="343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48"/>
      <c r="AJ108" s="348"/>
      <c r="AK108" s="348"/>
    </row>
    <row r="109" spans="1:37" ht="21" customHeight="1">
      <c r="A109" s="344"/>
      <c r="B109" s="343"/>
      <c r="C109" s="343"/>
      <c r="D109" s="343"/>
      <c r="E109" s="343"/>
      <c r="F109" s="344"/>
      <c r="G109" s="343"/>
      <c r="H109" s="345"/>
      <c r="I109" s="343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48"/>
      <c r="AJ109" s="348"/>
      <c r="AK109" s="348"/>
    </row>
    <row r="110" spans="1:37" ht="21" customHeight="1">
      <c r="A110" s="344"/>
      <c r="B110" s="343"/>
      <c r="C110" s="343"/>
      <c r="D110" s="343"/>
      <c r="E110" s="343"/>
      <c r="F110" s="344"/>
      <c r="G110" s="343"/>
      <c r="H110" s="345"/>
      <c r="I110" s="343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48"/>
      <c r="AJ110" s="348"/>
      <c r="AK110" s="348"/>
    </row>
    <row r="111" spans="1:37" ht="21" customHeight="1">
      <c r="A111" s="344"/>
      <c r="B111" s="343"/>
      <c r="C111" s="343"/>
      <c r="D111" s="343"/>
      <c r="E111" s="343"/>
      <c r="F111" s="344"/>
      <c r="G111" s="343"/>
      <c r="H111" s="345"/>
      <c r="I111" s="343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8"/>
      <c r="Z111" s="348"/>
      <c r="AA111" s="348"/>
      <c r="AB111" s="348"/>
      <c r="AC111" s="348"/>
      <c r="AD111" s="348"/>
      <c r="AE111" s="348"/>
      <c r="AF111" s="348"/>
      <c r="AG111" s="348"/>
      <c r="AH111" s="348"/>
      <c r="AI111" s="348"/>
      <c r="AJ111" s="348"/>
      <c r="AK111" s="348"/>
    </row>
    <row r="112" spans="1:37" ht="21" customHeight="1">
      <c r="A112" s="344"/>
      <c r="B112" s="343"/>
      <c r="C112" s="343"/>
      <c r="D112" s="343"/>
      <c r="E112" s="343"/>
      <c r="F112" s="344"/>
      <c r="G112" s="343"/>
      <c r="H112" s="345"/>
      <c r="I112" s="343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8"/>
      <c r="Z112" s="348"/>
      <c r="AA112" s="348"/>
      <c r="AB112" s="348"/>
      <c r="AC112" s="348"/>
      <c r="AD112" s="348"/>
      <c r="AE112" s="348"/>
      <c r="AF112" s="348"/>
      <c r="AG112" s="348"/>
      <c r="AH112" s="348"/>
      <c r="AI112" s="348"/>
      <c r="AJ112" s="348"/>
      <c r="AK112" s="348"/>
    </row>
    <row r="113" spans="1:37" ht="21" customHeight="1">
      <c r="A113" s="344"/>
      <c r="B113" s="343"/>
      <c r="C113" s="343"/>
      <c r="D113" s="343"/>
      <c r="E113" s="343"/>
      <c r="F113" s="344"/>
      <c r="G113" s="343"/>
      <c r="H113" s="345"/>
      <c r="I113" s="343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8"/>
      <c r="Z113" s="348"/>
      <c r="AA113" s="348"/>
      <c r="AB113" s="348"/>
      <c r="AC113" s="348"/>
      <c r="AD113" s="348"/>
      <c r="AE113" s="348"/>
      <c r="AF113" s="348"/>
      <c r="AG113" s="348"/>
      <c r="AH113" s="348"/>
      <c r="AI113" s="348"/>
      <c r="AJ113" s="348"/>
      <c r="AK113" s="348"/>
    </row>
    <row r="114" spans="1:37" ht="21" customHeight="1">
      <c r="A114" s="344"/>
      <c r="B114" s="343"/>
      <c r="C114" s="343"/>
      <c r="D114" s="343"/>
      <c r="E114" s="343"/>
      <c r="F114" s="344"/>
      <c r="G114" s="343"/>
      <c r="H114" s="345"/>
      <c r="I114" s="343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</row>
    <row r="115" spans="1:37" ht="21" customHeight="1">
      <c r="A115" s="344"/>
      <c r="B115" s="343"/>
      <c r="C115" s="343"/>
      <c r="D115" s="343"/>
      <c r="E115" s="343"/>
      <c r="F115" s="344"/>
      <c r="G115" s="343"/>
      <c r="H115" s="345"/>
      <c r="I115" s="343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48"/>
      <c r="AJ115" s="348"/>
      <c r="AK115" s="348"/>
    </row>
    <row r="116" spans="1:37" ht="21" customHeight="1">
      <c r="A116" s="344"/>
      <c r="B116" s="343"/>
      <c r="C116" s="343"/>
      <c r="D116" s="343"/>
      <c r="E116" s="343"/>
      <c r="F116" s="344"/>
      <c r="G116" s="343"/>
      <c r="H116" s="345"/>
      <c r="I116" s="343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</row>
    <row r="117" spans="1:37" ht="21" customHeight="1">
      <c r="A117" s="344"/>
      <c r="B117" s="343"/>
      <c r="C117" s="343"/>
      <c r="D117" s="343"/>
      <c r="E117" s="343"/>
      <c r="F117" s="344"/>
      <c r="G117" s="343"/>
      <c r="H117" s="345"/>
      <c r="I117" s="343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</row>
    <row r="118" spans="1:37" ht="21" customHeight="1">
      <c r="A118" s="344"/>
      <c r="B118" s="343"/>
      <c r="C118" s="343"/>
      <c r="D118" s="343"/>
      <c r="E118" s="343"/>
      <c r="F118" s="344"/>
      <c r="G118" s="343"/>
      <c r="H118" s="345"/>
      <c r="I118" s="343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48"/>
      <c r="AJ118" s="348"/>
      <c r="AK118" s="348"/>
    </row>
    <row r="119" spans="1:37" ht="21" customHeight="1">
      <c r="A119" s="344"/>
      <c r="B119" s="343"/>
      <c r="C119" s="343"/>
      <c r="D119" s="343"/>
      <c r="E119" s="343"/>
      <c r="F119" s="344"/>
      <c r="G119" s="343"/>
      <c r="H119" s="345"/>
      <c r="I119" s="343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8"/>
      <c r="Z119" s="348"/>
      <c r="AA119" s="348"/>
      <c r="AB119" s="348"/>
      <c r="AC119" s="348"/>
      <c r="AD119" s="348"/>
      <c r="AE119" s="348"/>
      <c r="AF119" s="348"/>
      <c r="AG119" s="348"/>
      <c r="AH119" s="348"/>
      <c r="AI119" s="348"/>
      <c r="AJ119" s="348"/>
      <c r="AK119" s="348"/>
    </row>
    <row r="120" spans="1:37" ht="21" customHeight="1">
      <c r="A120" s="344"/>
      <c r="B120" s="343"/>
      <c r="C120" s="343"/>
      <c r="D120" s="343"/>
      <c r="E120" s="343"/>
      <c r="F120" s="344"/>
      <c r="G120" s="343"/>
      <c r="H120" s="345"/>
      <c r="I120" s="343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48"/>
      <c r="AJ120" s="348"/>
      <c r="AK120" s="348"/>
    </row>
    <row r="121" spans="1:37" ht="21" customHeight="1">
      <c r="A121" s="344"/>
      <c r="B121" s="343"/>
      <c r="C121" s="343"/>
      <c r="D121" s="343"/>
      <c r="E121" s="343"/>
      <c r="F121" s="344"/>
      <c r="G121" s="344"/>
      <c r="H121" s="345"/>
      <c r="I121" s="343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8"/>
      <c r="Z121" s="348"/>
      <c r="AA121" s="348"/>
      <c r="AB121" s="348"/>
      <c r="AC121" s="348"/>
      <c r="AD121" s="348"/>
      <c r="AE121" s="348"/>
      <c r="AF121" s="348"/>
      <c r="AG121" s="348"/>
      <c r="AH121" s="348"/>
      <c r="AI121" s="348"/>
      <c r="AJ121" s="348"/>
      <c r="AK121" s="348"/>
    </row>
    <row r="122" spans="1:37" ht="21" customHeight="1">
      <c r="A122" s="344"/>
      <c r="B122" s="343"/>
      <c r="C122" s="343"/>
      <c r="D122" s="343"/>
      <c r="E122" s="343"/>
      <c r="F122" s="344"/>
      <c r="G122" s="344"/>
      <c r="H122" s="345"/>
      <c r="I122" s="343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48"/>
      <c r="AJ122" s="348"/>
      <c r="AK122" s="348"/>
    </row>
    <row r="123" spans="1:37" ht="21" customHeight="1">
      <c r="A123" s="344"/>
      <c r="B123" s="343"/>
      <c r="C123" s="343"/>
      <c r="D123" s="343"/>
      <c r="E123" s="343"/>
      <c r="F123" s="344"/>
      <c r="G123" s="344"/>
      <c r="H123" s="345"/>
      <c r="I123" s="343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</row>
    <row r="124" spans="1:37" ht="21" customHeight="1">
      <c r="A124" s="344"/>
      <c r="B124" s="343"/>
      <c r="C124" s="343"/>
      <c r="D124" s="343"/>
      <c r="E124" s="343"/>
      <c r="F124" s="344"/>
      <c r="G124" s="344"/>
      <c r="H124" s="345"/>
      <c r="I124" s="343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48"/>
      <c r="AJ124" s="348"/>
      <c r="AK124" s="348"/>
    </row>
    <row r="125" spans="1:37" ht="21" customHeight="1">
      <c r="A125" s="344"/>
      <c r="B125" s="343"/>
      <c r="C125" s="343"/>
      <c r="D125" s="343"/>
      <c r="E125" s="343"/>
      <c r="F125" s="344"/>
      <c r="G125" s="344"/>
      <c r="H125" s="345"/>
      <c r="I125" s="343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48"/>
      <c r="AJ125" s="348"/>
      <c r="AK125" s="348"/>
    </row>
    <row r="126" spans="1:37" ht="21" customHeight="1">
      <c r="A126" s="344"/>
      <c r="B126" s="343"/>
      <c r="C126" s="343"/>
      <c r="D126" s="343"/>
      <c r="E126" s="343"/>
      <c r="F126" s="344"/>
      <c r="G126" s="344"/>
      <c r="H126" s="345"/>
      <c r="I126" s="343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48"/>
      <c r="AJ126" s="348"/>
      <c r="AK126" s="348"/>
    </row>
    <row r="127" spans="1:37" ht="21" customHeight="1">
      <c r="A127" s="344"/>
      <c r="B127" s="343"/>
      <c r="C127" s="343"/>
      <c r="D127" s="343"/>
      <c r="E127" s="343"/>
      <c r="F127" s="344"/>
      <c r="G127" s="344"/>
      <c r="H127" s="345"/>
      <c r="I127" s="343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</row>
    <row r="128" spans="1:37" ht="21" customHeight="1">
      <c r="A128" s="344"/>
      <c r="B128" s="343"/>
      <c r="C128" s="343"/>
      <c r="D128" s="343"/>
      <c r="E128" s="343"/>
      <c r="F128" s="344"/>
      <c r="G128" s="344"/>
      <c r="H128" s="345"/>
      <c r="I128" s="343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</row>
    <row r="129" spans="1:37" ht="21" customHeight="1">
      <c r="A129" s="344"/>
      <c r="B129" s="343"/>
      <c r="C129" s="343"/>
      <c r="D129" s="343"/>
      <c r="E129" s="343"/>
      <c r="F129" s="344"/>
      <c r="G129" s="344"/>
      <c r="H129" s="345"/>
      <c r="I129" s="343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</row>
    <row r="130" spans="1:37" ht="21" customHeight="1">
      <c r="A130" s="344"/>
      <c r="B130" s="343"/>
      <c r="C130" s="343"/>
      <c r="D130" s="343"/>
      <c r="E130" s="343"/>
      <c r="F130" s="344"/>
      <c r="G130" s="344"/>
      <c r="H130" s="345"/>
      <c r="I130" s="343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</row>
    <row r="131" spans="1:37" ht="21" customHeight="1">
      <c r="A131" s="344"/>
      <c r="B131" s="343"/>
      <c r="C131" s="343"/>
      <c r="D131" s="343"/>
      <c r="E131" s="343"/>
      <c r="F131" s="344"/>
      <c r="G131" s="344"/>
      <c r="H131" s="345"/>
      <c r="I131" s="343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</row>
    <row r="132" spans="1:37" ht="21" customHeight="1">
      <c r="A132" s="344"/>
      <c r="B132" s="343"/>
      <c r="C132" s="343"/>
      <c r="D132" s="343"/>
      <c r="E132" s="343"/>
      <c r="F132" s="344"/>
      <c r="G132" s="344"/>
      <c r="H132" s="345"/>
      <c r="I132" s="343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</row>
    <row r="133" spans="1:37" ht="21" customHeight="1">
      <c r="A133" s="344"/>
      <c r="B133" s="343"/>
      <c r="C133" s="343"/>
      <c r="D133" s="343"/>
      <c r="E133" s="343"/>
      <c r="F133" s="344"/>
      <c r="G133" s="344"/>
      <c r="H133" s="345"/>
      <c r="I133" s="343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</row>
    <row r="134" spans="1:37" ht="21" customHeight="1">
      <c r="A134" s="344"/>
      <c r="B134" s="343"/>
      <c r="C134" s="343"/>
      <c r="D134" s="343"/>
      <c r="E134" s="343"/>
      <c r="F134" s="344"/>
      <c r="G134" s="344"/>
      <c r="H134" s="345"/>
      <c r="I134" s="343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</row>
    <row r="135" spans="1:37" ht="21" customHeight="1">
      <c r="A135" s="344"/>
      <c r="B135" s="343"/>
      <c r="C135" s="343"/>
      <c r="D135" s="343"/>
      <c r="E135" s="343"/>
      <c r="F135" s="344"/>
      <c r="G135" s="344"/>
      <c r="H135" s="345"/>
      <c r="I135" s="343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</row>
    <row r="136" spans="1:37" ht="21" customHeight="1">
      <c r="A136" s="344"/>
      <c r="B136" s="343"/>
      <c r="C136" s="343"/>
      <c r="D136" s="343"/>
      <c r="E136" s="343"/>
      <c r="F136" s="344"/>
      <c r="G136" s="344"/>
      <c r="H136" s="345"/>
      <c r="I136" s="343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</row>
    <row r="137" spans="1:37" ht="21" customHeight="1">
      <c r="A137" s="344"/>
      <c r="B137" s="343"/>
      <c r="C137" s="343"/>
      <c r="D137" s="343"/>
      <c r="E137" s="343"/>
      <c r="F137" s="344"/>
      <c r="G137" s="344"/>
      <c r="H137" s="345"/>
      <c r="I137" s="343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</row>
    <row r="138" spans="1:37" ht="21" customHeight="1">
      <c r="A138" s="344"/>
      <c r="B138" s="343"/>
      <c r="C138" s="343"/>
      <c r="D138" s="343"/>
      <c r="E138" s="343"/>
      <c r="F138" s="344"/>
      <c r="G138" s="344"/>
      <c r="H138" s="345"/>
      <c r="I138" s="343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</row>
    <row r="139" spans="1:37" ht="21" customHeight="1">
      <c r="A139" s="344"/>
      <c r="B139" s="343"/>
      <c r="C139" s="343"/>
      <c r="D139" s="343"/>
      <c r="E139" s="343"/>
      <c r="F139" s="344"/>
      <c r="G139" s="344"/>
      <c r="H139" s="345"/>
      <c r="I139" s="343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</row>
    <row r="140" spans="1:37" ht="21" customHeight="1">
      <c r="A140" s="344"/>
      <c r="B140" s="344"/>
      <c r="C140" s="344"/>
      <c r="D140" s="344"/>
      <c r="E140" s="344"/>
      <c r="F140" s="344"/>
      <c r="G140" s="344"/>
      <c r="H140" s="345"/>
      <c r="I140" s="343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</row>
    <row r="141" spans="1:37" ht="21" customHeight="1">
      <c r="A141" s="344"/>
      <c r="B141" s="344"/>
      <c r="C141" s="344"/>
      <c r="D141" s="344"/>
      <c r="E141" s="344"/>
      <c r="F141" s="344"/>
      <c r="G141" s="344"/>
      <c r="H141" s="345"/>
      <c r="I141" s="343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</row>
    <row r="142" spans="1:37" ht="21" customHeight="1">
      <c r="A142" s="344"/>
      <c r="B142" s="344"/>
      <c r="C142" s="344"/>
      <c r="D142" s="344"/>
      <c r="E142" s="344"/>
      <c r="F142" s="344"/>
      <c r="G142" s="344"/>
      <c r="H142" s="345"/>
      <c r="I142" s="343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48"/>
      <c r="AJ142" s="348"/>
      <c r="AK142" s="348"/>
    </row>
    <row r="143" spans="1:37" ht="21" customHeight="1">
      <c r="A143" s="344"/>
      <c r="B143" s="344"/>
      <c r="C143" s="344"/>
      <c r="D143" s="344"/>
      <c r="E143" s="344"/>
      <c r="F143" s="344"/>
      <c r="G143" s="344"/>
      <c r="H143" s="345"/>
      <c r="I143" s="343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48"/>
      <c r="AJ143" s="348"/>
      <c r="AK143" s="348"/>
    </row>
    <row r="144" spans="1:37" ht="21" customHeight="1">
      <c r="A144" s="344"/>
      <c r="B144" s="344"/>
      <c r="C144" s="344"/>
      <c r="D144" s="344"/>
      <c r="E144" s="344"/>
      <c r="F144" s="344"/>
      <c r="G144" s="344"/>
      <c r="H144" s="345"/>
      <c r="I144" s="343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8"/>
      <c r="Z144" s="348"/>
      <c r="AA144" s="348"/>
      <c r="AB144" s="348"/>
      <c r="AC144" s="348"/>
      <c r="AD144" s="348"/>
      <c r="AE144" s="348"/>
      <c r="AF144" s="348"/>
      <c r="AG144" s="348"/>
      <c r="AH144" s="348"/>
      <c r="AI144" s="348"/>
      <c r="AJ144" s="348"/>
      <c r="AK144" s="348"/>
    </row>
    <row r="145" spans="1:37" ht="21" customHeight="1">
      <c r="A145" s="344"/>
      <c r="B145" s="344"/>
      <c r="C145" s="344"/>
      <c r="D145" s="344"/>
      <c r="E145" s="344"/>
      <c r="F145" s="344"/>
      <c r="G145" s="344"/>
      <c r="H145" s="345"/>
      <c r="I145" s="343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48"/>
      <c r="AJ145" s="348"/>
      <c r="AK145" s="348"/>
    </row>
    <row r="146" spans="1:37" ht="21" customHeight="1">
      <c r="A146" s="344"/>
      <c r="B146" s="344"/>
      <c r="C146" s="344"/>
      <c r="D146" s="344"/>
      <c r="E146" s="344"/>
      <c r="F146" s="344"/>
      <c r="G146" s="344"/>
      <c r="H146" s="345"/>
      <c r="I146" s="343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48"/>
      <c r="AJ146" s="348"/>
      <c r="AK146" s="348"/>
    </row>
    <row r="147" spans="1:37" ht="21" customHeight="1">
      <c r="A147" s="344"/>
      <c r="B147" s="344"/>
      <c r="C147" s="344"/>
      <c r="D147" s="344"/>
      <c r="E147" s="344"/>
      <c r="F147" s="344"/>
      <c r="G147" s="344"/>
      <c r="H147" s="345"/>
      <c r="I147" s="343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48"/>
      <c r="AJ147" s="348"/>
      <c r="AK147" s="348"/>
    </row>
    <row r="148" spans="1:37" ht="21" customHeight="1">
      <c r="A148" s="344"/>
      <c r="B148" s="344"/>
      <c r="C148" s="344"/>
      <c r="D148" s="344"/>
      <c r="E148" s="344"/>
      <c r="F148" s="344"/>
      <c r="G148" s="344"/>
      <c r="H148" s="345"/>
      <c r="I148" s="343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48"/>
      <c r="AJ148" s="348"/>
      <c r="AK148" s="348"/>
    </row>
    <row r="149" spans="1:37" ht="21" customHeight="1">
      <c r="A149" s="344"/>
      <c r="B149" s="344"/>
      <c r="C149" s="344"/>
      <c r="D149" s="344"/>
      <c r="E149" s="344"/>
      <c r="F149" s="344"/>
      <c r="G149" s="344"/>
      <c r="H149" s="345"/>
      <c r="I149" s="343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</row>
    <row r="150" spans="1:37" ht="21" customHeight="1">
      <c r="A150" s="344"/>
      <c r="B150" s="344"/>
      <c r="C150" s="344"/>
      <c r="D150" s="344"/>
      <c r="E150" s="344"/>
      <c r="F150" s="344"/>
      <c r="G150" s="344"/>
      <c r="H150" s="345"/>
      <c r="I150" s="343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48"/>
      <c r="AJ150" s="348"/>
      <c r="AK150" s="348"/>
    </row>
    <row r="151" spans="1:37" ht="21" customHeight="1">
      <c r="A151" s="344"/>
      <c r="B151" s="344"/>
      <c r="C151" s="344"/>
      <c r="D151" s="344"/>
      <c r="E151" s="344"/>
      <c r="F151" s="344"/>
      <c r="G151" s="344"/>
      <c r="H151" s="345"/>
      <c r="I151" s="343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</row>
    <row r="152" spans="1:37" ht="21" customHeight="1">
      <c r="A152" s="344"/>
      <c r="B152" s="344"/>
      <c r="C152" s="344"/>
      <c r="D152" s="344"/>
      <c r="E152" s="344"/>
      <c r="F152" s="344"/>
      <c r="G152" s="344"/>
      <c r="H152" s="345"/>
      <c r="I152" s="343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48"/>
      <c r="AJ152" s="348"/>
      <c r="AK152" s="348"/>
    </row>
    <row r="153" spans="1:37" ht="21" customHeight="1">
      <c r="A153" s="344"/>
      <c r="B153" s="344"/>
      <c r="C153" s="344"/>
      <c r="D153" s="344"/>
      <c r="E153" s="344"/>
      <c r="F153" s="344"/>
      <c r="G153" s="344"/>
      <c r="H153" s="345"/>
      <c r="I153" s="343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8"/>
      <c r="Z153" s="348"/>
      <c r="AA153" s="348"/>
      <c r="AB153" s="348"/>
      <c r="AC153" s="348"/>
      <c r="AD153" s="348"/>
      <c r="AE153" s="348"/>
      <c r="AF153" s="348"/>
      <c r="AG153" s="348"/>
      <c r="AH153" s="348"/>
      <c r="AI153" s="348"/>
      <c r="AJ153" s="348"/>
      <c r="AK153" s="348"/>
    </row>
    <row r="154" spans="1:37" ht="21" customHeight="1">
      <c r="A154" s="344"/>
      <c r="B154" s="344"/>
      <c r="C154" s="344"/>
      <c r="D154" s="344"/>
      <c r="E154" s="344"/>
      <c r="F154" s="344"/>
      <c r="G154" s="344"/>
      <c r="H154" s="345"/>
      <c r="I154" s="343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</row>
    <row r="155" spans="1:37" ht="21" customHeight="1">
      <c r="A155" s="344"/>
      <c r="B155" s="344"/>
      <c r="C155" s="344"/>
      <c r="D155" s="344"/>
      <c r="E155" s="344"/>
      <c r="F155" s="344"/>
      <c r="G155" s="344"/>
      <c r="H155" s="345"/>
      <c r="I155" s="343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48"/>
      <c r="AJ155" s="348"/>
      <c r="AK155" s="348"/>
    </row>
    <row r="156" spans="1:37" ht="21" customHeight="1">
      <c r="A156" s="344"/>
      <c r="B156" s="344"/>
      <c r="C156" s="344"/>
      <c r="D156" s="344"/>
      <c r="E156" s="344"/>
      <c r="F156" s="344"/>
      <c r="G156" s="344"/>
      <c r="H156" s="345"/>
      <c r="I156" s="343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</row>
    <row r="157" spans="1:37" ht="21" customHeight="1">
      <c r="A157" s="344"/>
      <c r="B157" s="344"/>
      <c r="C157" s="344"/>
      <c r="D157" s="344"/>
      <c r="E157" s="344"/>
      <c r="F157" s="344"/>
      <c r="G157" s="344"/>
      <c r="H157" s="345"/>
      <c r="I157" s="343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48"/>
      <c r="AJ157" s="348"/>
      <c r="AK157" s="348"/>
    </row>
    <row r="158" spans="1:37" ht="21" customHeight="1">
      <c r="A158" s="344"/>
      <c r="B158" s="344"/>
      <c r="C158" s="344"/>
      <c r="D158" s="344"/>
      <c r="E158" s="344"/>
      <c r="F158" s="344"/>
      <c r="G158" s="344"/>
      <c r="H158" s="345"/>
      <c r="I158" s="343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48"/>
      <c r="AJ158" s="348"/>
      <c r="AK158" s="348"/>
    </row>
    <row r="159" spans="1:37" ht="21" customHeight="1">
      <c r="A159" s="344"/>
      <c r="B159" s="344"/>
      <c r="C159" s="344"/>
      <c r="D159" s="344"/>
      <c r="E159" s="344"/>
      <c r="F159" s="344"/>
      <c r="G159" s="344"/>
      <c r="H159" s="345"/>
      <c r="I159" s="343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48"/>
      <c r="AJ159" s="348"/>
      <c r="AK159" s="348"/>
    </row>
    <row r="160" spans="1:37" ht="21" customHeight="1">
      <c r="A160" s="344"/>
      <c r="B160" s="344"/>
      <c r="C160" s="344"/>
      <c r="D160" s="344"/>
      <c r="E160" s="344"/>
      <c r="F160" s="344"/>
      <c r="G160" s="344"/>
      <c r="H160" s="345"/>
      <c r="I160" s="343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8"/>
      <c r="Z160" s="348"/>
      <c r="AA160" s="348"/>
      <c r="AB160" s="348"/>
      <c r="AC160" s="348"/>
      <c r="AD160" s="348"/>
      <c r="AE160" s="348"/>
      <c r="AF160" s="348"/>
      <c r="AG160" s="348"/>
      <c r="AH160" s="348"/>
      <c r="AI160" s="348"/>
      <c r="AJ160" s="348"/>
      <c r="AK160" s="348"/>
    </row>
    <row r="161" spans="1:37" ht="21" customHeight="1">
      <c r="A161" s="344"/>
      <c r="B161" s="344"/>
      <c r="C161" s="344"/>
      <c r="D161" s="344"/>
      <c r="E161" s="344"/>
      <c r="F161" s="344"/>
      <c r="G161" s="344"/>
      <c r="H161" s="345"/>
      <c r="I161" s="343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</row>
    <row r="162" spans="1:37" ht="21" customHeight="1">
      <c r="A162" s="344"/>
      <c r="B162" s="344"/>
      <c r="C162" s="344"/>
      <c r="D162" s="344"/>
      <c r="E162" s="344"/>
      <c r="F162" s="344"/>
      <c r="G162" s="344"/>
      <c r="H162" s="345"/>
      <c r="I162" s="343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8"/>
      <c r="Z162" s="348"/>
      <c r="AA162" s="348"/>
      <c r="AB162" s="348"/>
      <c r="AC162" s="348"/>
      <c r="AD162" s="348"/>
      <c r="AE162" s="348"/>
      <c r="AF162" s="348"/>
      <c r="AG162" s="348"/>
      <c r="AH162" s="348"/>
      <c r="AI162" s="348"/>
      <c r="AJ162" s="348"/>
      <c r="AK162" s="348"/>
    </row>
    <row r="163" spans="1:37" ht="21" customHeight="1">
      <c r="A163" s="344"/>
      <c r="B163" s="344"/>
      <c r="C163" s="344"/>
      <c r="D163" s="344"/>
      <c r="E163" s="344"/>
      <c r="F163" s="344"/>
      <c r="G163" s="344"/>
      <c r="H163" s="345"/>
      <c r="I163" s="343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8"/>
      <c r="Z163" s="348"/>
      <c r="AA163" s="348"/>
      <c r="AB163" s="348"/>
      <c r="AC163" s="348"/>
      <c r="AD163" s="348"/>
      <c r="AE163" s="348"/>
      <c r="AF163" s="348"/>
      <c r="AG163" s="348"/>
      <c r="AH163" s="348"/>
      <c r="AI163" s="348"/>
      <c r="AJ163" s="348"/>
      <c r="AK163" s="348"/>
    </row>
    <row r="164" spans="1:37" ht="21" customHeight="1">
      <c r="A164" s="344"/>
      <c r="B164" s="344"/>
      <c r="C164" s="344"/>
      <c r="D164" s="344"/>
      <c r="E164" s="344"/>
      <c r="F164" s="344"/>
      <c r="G164" s="344"/>
      <c r="H164" s="345"/>
      <c r="I164" s="343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8"/>
      <c r="Z164" s="348"/>
      <c r="AA164" s="348"/>
      <c r="AB164" s="348"/>
      <c r="AC164" s="348"/>
      <c r="AD164" s="348"/>
      <c r="AE164" s="348"/>
      <c r="AF164" s="348"/>
      <c r="AG164" s="348"/>
      <c r="AH164" s="348"/>
      <c r="AI164" s="348"/>
      <c r="AJ164" s="348"/>
      <c r="AK164" s="348"/>
    </row>
    <row r="165" spans="1:37" ht="21" customHeight="1">
      <c r="A165" s="344"/>
      <c r="B165" s="344"/>
      <c r="C165" s="344"/>
      <c r="D165" s="344"/>
      <c r="E165" s="344"/>
      <c r="F165" s="344"/>
      <c r="G165" s="344"/>
      <c r="H165" s="345"/>
      <c r="I165" s="343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8"/>
      <c r="Z165" s="348"/>
      <c r="AA165" s="348"/>
      <c r="AB165" s="348"/>
      <c r="AC165" s="348"/>
      <c r="AD165" s="348"/>
      <c r="AE165" s="348"/>
      <c r="AF165" s="348"/>
      <c r="AG165" s="348"/>
      <c r="AH165" s="348"/>
      <c r="AI165" s="348"/>
      <c r="AJ165" s="348"/>
      <c r="AK165" s="348"/>
    </row>
    <row r="166" spans="1:37" ht="21" customHeight="1">
      <c r="A166" s="344"/>
      <c r="B166" s="344"/>
      <c r="C166" s="344"/>
      <c r="D166" s="344"/>
      <c r="E166" s="344"/>
      <c r="F166" s="344"/>
      <c r="G166" s="344"/>
      <c r="H166" s="345"/>
      <c r="I166" s="343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48"/>
      <c r="AJ166" s="348"/>
      <c r="AK166" s="348"/>
    </row>
    <row r="167" spans="1:37" ht="21" customHeight="1">
      <c r="A167" s="344"/>
      <c r="B167" s="344"/>
      <c r="C167" s="344"/>
      <c r="D167" s="344"/>
      <c r="E167" s="344"/>
      <c r="F167" s="344"/>
      <c r="G167" s="344"/>
      <c r="H167" s="345"/>
      <c r="I167" s="343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48"/>
      <c r="AJ167" s="348"/>
      <c r="AK167" s="348"/>
    </row>
    <row r="168" spans="1:37" ht="21" customHeight="1">
      <c r="A168" s="344"/>
      <c r="B168" s="344"/>
      <c r="C168" s="344"/>
      <c r="D168" s="344"/>
      <c r="E168" s="344"/>
      <c r="F168" s="344"/>
      <c r="G168" s="344"/>
      <c r="H168" s="345"/>
      <c r="I168" s="343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48"/>
      <c r="AJ168" s="348"/>
      <c r="AK168" s="348"/>
    </row>
    <row r="169" spans="1:37" ht="21" customHeight="1">
      <c r="A169" s="344"/>
      <c r="B169" s="344"/>
      <c r="C169" s="344"/>
      <c r="D169" s="344"/>
      <c r="E169" s="344"/>
      <c r="F169" s="344"/>
      <c r="G169" s="344"/>
      <c r="H169" s="345"/>
      <c r="I169" s="343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8"/>
      <c r="Z169" s="348"/>
      <c r="AA169" s="348"/>
      <c r="AB169" s="348"/>
      <c r="AC169" s="348"/>
      <c r="AD169" s="348"/>
      <c r="AE169" s="348"/>
      <c r="AF169" s="348"/>
      <c r="AG169" s="348"/>
      <c r="AH169" s="348"/>
      <c r="AI169" s="348"/>
      <c r="AJ169" s="348"/>
      <c r="AK169" s="348"/>
    </row>
    <row r="170" spans="1:37" ht="21" customHeight="1">
      <c r="A170" s="344"/>
      <c r="B170" s="344"/>
      <c r="C170" s="344"/>
      <c r="D170" s="344"/>
      <c r="E170" s="344"/>
      <c r="F170" s="344"/>
      <c r="G170" s="344"/>
      <c r="H170" s="345"/>
      <c r="I170" s="343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48"/>
      <c r="AJ170" s="348"/>
      <c r="AK170" s="348"/>
    </row>
    <row r="171" spans="1:37" ht="21" customHeight="1">
      <c r="A171" s="344"/>
      <c r="B171" s="344"/>
      <c r="C171" s="344"/>
      <c r="D171" s="344"/>
      <c r="E171" s="344"/>
      <c r="F171" s="344"/>
      <c r="G171" s="344"/>
      <c r="H171" s="345"/>
      <c r="I171" s="343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</row>
    <row r="172" spans="1:37" ht="21" customHeight="1">
      <c r="A172" s="344"/>
      <c r="B172" s="344"/>
      <c r="C172" s="344"/>
      <c r="D172" s="344"/>
      <c r="E172" s="344"/>
      <c r="F172" s="344"/>
      <c r="G172" s="344"/>
      <c r="H172" s="345"/>
      <c r="I172" s="343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48"/>
      <c r="AJ172" s="348"/>
      <c r="AK172" s="348"/>
    </row>
    <row r="173" spans="1:37" ht="21" customHeight="1">
      <c r="A173" s="344"/>
      <c r="B173" s="344"/>
      <c r="C173" s="344"/>
      <c r="D173" s="344"/>
      <c r="E173" s="344"/>
      <c r="F173" s="344"/>
      <c r="G173" s="344"/>
      <c r="H173" s="345"/>
      <c r="I173" s="343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48"/>
      <c r="AJ173" s="348"/>
      <c r="AK173" s="348"/>
    </row>
    <row r="174" spans="1:37" ht="21" customHeight="1">
      <c r="A174" s="344"/>
      <c r="B174" s="344"/>
      <c r="C174" s="344"/>
      <c r="D174" s="344"/>
      <c r="E174" s="344"/>
      <c r="F174" s="344"/>
      <c r="G174" s="344"/>
      <c r="H174" s="345"/>
      <c r="I174" s="343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48"/>
      <c r="AJ174" s="348"/>
      <c r="AK174" s="348"/>
    </row>
    <row r="175" spans="1:37" ht="21" customHeight="1">
      <c r="A175" s="344"/>
      <c r="B175" s="344"/>
      <c r="C175" s="344"/>
      <c r="D175" s="344"/>
      <c r="E175" s="344"/>
      <c r="F175" s="344"/>
      <c r="G175" s="344"/>
      <c r="H175" s="345"/>
      <c r="I175" s="343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48"/>
      <c r="AJ175" s="348"/>
      <c r="AK175" s="348"/>
    </row>
    <row r="176" spans="1:37" ht="21" customHeight="1">
      <c r="A176" s="344"/>
      <c r="B176" s="344"/>
      <c r="C176" s="344"/>
      <c r="D176" s="344"/>
      <c r="E176" s="344"/>
      <c r="F176" s="344"/>
      <c r="G176" s="344"/>
      <c r="H176" s="345"/>
      <c r="I176" s="343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48"/>
      <c r="AJ176" s="348"/>
      <c r="AK176" s="348"/>
    </row>
    <row r="177" spans="1:37" ht="21" customHeight="1">
      <c r="A177" s="344"/>
      <c r="B177" s="344"/>
      <c r="C177" s="344"/>
      <c r="D177" s="344"/>
      <c r="E177" s="344"/>
      <c r="F177" s="344"/>
      <c r="G177" s="344"/>
      <c r="H177" s="345"/>
      <c r="I177" s="343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48"/>
      <c r="AJ177" s="348"/>
      <c r="AK177" s="348"/>
    </row>
    <row r="178" spans="1:37" ht="21" customHeight="1">
      <c r="A178" s="344"/>
      <c r="B178" s="344"/>
      <c r="C178" s="344"/>
      <c r="D178" s="344"/>
      <c r="E178" s="344"/>
      <c r="F178" s="344"/>
      <c r="G178" s="344"/>
      <c r="H178" s="345"/>
      <c r="I178" s="343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8"/>
      <c r="Z178" s="348"/>
      <c r="AA178" s="348"/>
      <c r="AB178" s="348"/>
      <c r="AC178" s="348"/>
      <c r="AD178" s="348"/>
      <c r="AE178" s="348"/>
      <c r="AF178" s="348"/>
      <c r="AG178" s="348"/>
      <c r="AH178" s="348"/>
      <c r="AI178" s="348"/>
      <c r="AJ178" s="348"/>
      <c r="AK178" s="348"/>
    </row>
    <row r="179" spans="1:37" ht="21" customHeight="1">
      <c r="A179" s="344"/>
      <c r="B179" s="344"/>
      <c r="C179" s="344"/>
      <c r="D179" s="344"/>
      <c r="E179" s="344"/>
      <c r="F179" s="344"/>
      <c r="G179" s="344"/>
      <c r="H179" s="345"/>
      <c r="I179" s="343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8"/>
      <c r="Z179" s="348"/>
      <c r="AA179" s="348"/>
      <c r="AB179" s="348"/>
      <c r="AC179" s="348"/>
      <c r="AD179" s="348"/>
      <c r="AE179" s="348"/>
      <c r="AF179" s="348"/>
      <c r="AG179" s="348"/>
      <c r="AH179" s="348"/>
      <c r="AI179" s="348"/>
      <c r="AJ179" s="348"/>
      <c r="AK179" s="348"/>
    </row>
    <row r="180" spans="1:37" ht="21" customHeight="1">
      <c r="A180" s="344"/>
      <c r="B180" s="344"/>
      <c r="C180" s="344"/>
      <c r="D180" s="344"/>
      <c r="E180" s="344"/>
      <c r="F180" s="344"/>
      <c r="G180" s="344"/>
      <c r="H180" s="345"/>
      <c r="I180" s="343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8"/>
      <c r="Z180" s="348"/>
      <c r="AA180" s="348"/>
      <c r="AB180" s="348"/>
      <c r="AC180" s="348"/>
      <c r="AD180" s="348"/>
      <c r="AE180" s="348"/>
      <c r="AF180" s="348"/>
      <c r="AG180" s="348"/>
      <c r="AH180" s="348"/>
      <c r="AI180" s="348"/>
      <c r="AJ180" s="348"/>
      <c r="AK180" s="348"/>
    </row>
    <row r="181" spans="1:37" ht="21" customHeight="1">
      <c r="A181" s="344"/>
      <c r="B181" s="344"/>
      <c r="C181" s="344"/>
      <c r="D181" s="344"/>
      <c r="E181" s="344"/>
      <c r="F181" s="344"/>
      <c r="G181" s="344"/>
      <c r="H181" s="345"/>
      <c r="I181" s="343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48"/>
      <c r="AJ181" s="348"/>
      <c r="AK181" s="348"/>
    </row>
    <row r="182" spans="1:37" ht="21" customHeight="1">
      <c r="A182" s="344"/>
      <c r="B182" s="344"/>
      <c r="C182" s="344"/>
      <c r="D182" s="344"/>
      <c r="E182" s="344"/>
      <c r="F182" s="344"/>
      <c r="G182" s="344"/>
      <c r="H182" s="345"/>
      <c r="I182" s="343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48"/>
      <c r="AJ182" s="348"/>
      <c r="AK182" s="348"/>
    </row>
    <row r="183" spans="1:37" ht="21" customHeight="1">
      <c r="A183" s="344"/>
      <c r="B183" s="344"/>
      <c r="C183" s="344"/>
      <c r="D183" s="344"/>
      <c r="E183" s="344"/>
      <c r="F183" s="344"/>
      <c r="G183" s="344"/>
      <c r="H183" s="345"/>
      <c r="I183" s="343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48"/>
      <c r="AJ183" s="348"/>
      <c r="AK183" s="348"/>
    </row>
    <row r="184" spans="1:37" ht="21" customHeight="1">
      <c r="A184" s="344"/>
      <c r="B184" s="344"/>
      <c r="C184" s="344"/>
      <c r="D184" s="344"/>
      <c r="E184" s="344"/>
      <c r="F184" s="344"/>
      <c r="G184" s="344"/>
      <c r="H184" s="345"/>
      <c r="I184" s="343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48"/>
      <c r="AJ184" s="348"/>
      <c r="AK184" s="348"/>
    </row>
    <row r="185" spans="1:37" ht="21" customHeight="1">
      <c r="A185" s="344"/>
      <c r="B185" s="344"/>
      <c r="C185" s="344"/>
      <c r="D185" s="344"/>
      <c r="E185" s="344"/>
      <c r="F185" s="344"/>
      <c r="G185" s="344"/>
      <c r="H185" s="345"/>
      <c r="I185" s="343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48"/>
      <c r="AJ185" s="348"/>
      <c r="AK185" s="348"/>
    </row>
    <row r="186" spans="1:37" ht="21" customHeight="1">
      <c r="A186" s="344"/>
      <c r="B186" s="344"/>
      <c r="C186" s="344"/>
      <c r="D186" s="344"/>
      <c r="E186" s="344"/>
      <c r="F186" s="344"/>
      <c r="G186" s="344"/>
      <c r="H186" s="345"/>
      <c r="I186" s="343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8"/>
      <c r="Z186" s="348"/>
      <c r="AA186" s="348"/>
      <c r="AB186" s="348"/>
      <c r="AC186" s="348"/>
      <c r="AD186" s="348"/>
      <c r="AE186" s="348"/>
      <c r="AF186" s="348"/>
      <c r="AG186" s="348"/>
      <c r="AH186" s="348"/>
      <c r="AI186" s="348"/>
      <c r="AJ186" s="348"/>
      <c r="AK186" s="348"/>
    </row>
    <row r="187" spans="1:37" ht="21" customHeight="1">
      <c r="A187" s="344"/>
      <c r="B187" s="344"/>
      <c r="C187" s="344"/>
      <c r="D187" s="344"/>
      <c r="E187" s="344"/>
      <c r="F187" s="344"/>
      <c r="G187" s="344"/>
      <c r="H187" s="345"/>
      <c r="I187" s="343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8"/>
      <c r="Z187" s="348"/>
      <c r="AA187" s="348"/>
      <c r="AB187" s="348"/>
      <c r="AC187" s="348"/>
      <c r="AD187" s="348"/>
      <c r="AE187" s="348"/>
      <c r="AF187" s="348"/>
      <c r="AG187" s="348"/>
      <c r="AH187" s="348"/>
      <c r="AI187" s="348"/>
      <c r="AJ187" s="348"/>
      <c r="AK187" s="348"/>
    </row>
    <row r="188" spans="1:37" ht="21" customHeight="1">
      <c r="A188" s="344"/>
      <c r="B188" s="344"/>
      <c r="C188" s="344"/>
      <c r="D188" s="344"/>
      <c r="E188" s="344"/>
      <c r="F188" s="344"/>
      <c r="G188" s="344"/>
      <c r="H188" s="345"/>
      <c r="I188" s="343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8"/>
      <c r="Z188" s="348"/>
      <c r="AA188" s="348"/>
      <c r="AB188" s="348"/>
      <c r="AC188" s="348"/>
      <c r="AD188" s="348"/>
      <c r="AE188" s="348"/>
      <c r="AF188" s="348"/>
      <c r="AG188" s="348"/>
      <c r="AH188" s="348"/>
      <c r="AI188" s="348"/>
      <c r="AJ188" s="348"/>
      <c r="AK188" s="348"/>
    </row>
    <row r="189" spans="1:37" ht="21" customHeight="1">
      <c r="A189" s="344"/>
      <c r="B189" s="344"/>
      <c r="C189" s="344"/>
      <c r="D189" s="344"/>
      <c r="E189" s="344"/>
      <c r="F189" s="344"/>
      <c r="G189" s="344"/>
      <c r="H189" s="345"/>
      <c r="I189" s="343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8"/>
      <c r="Z189" s="348"/>
      <c r="AA189" s="348"/>
      <c r="AB189" s="348"/>
      <c r="AC189" s="348"/>
      <c r="AD189" s="348"/>
      <c r="AE189" s="348"/>
      <c r="AF189" s="348"/>
      <c r="AG189" s="348"/>
      <c r="AH189" s="348"/>
      <c r="AI189" s="348"/>
      <c r="AJ189" s="348"/>
      <c r="AK189" s="348"/>
    </row>
    <row r="190" spans="1:37" ht="21" customHeight="1">
      <c r="A190" s="344"/>
      <c r="B190" s="344"/>
      <c r="C190" s="344"/>
      <c r="D190" s="344"/>
      <c r="E190" s="344"/>
      <c r="F190" s="344"/>
      <c r="G190" s="344"/>
      <c r="H190" s="345"/>
      <c r="I190" s="343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48"/>
      <c r="AJ190" s="348"/>
      <c r="AK190" s="348"/>
    </row>
    <row r="191" spans="1:37" ht="21" customHeight="1">
      <c r="A191" s="344"/>
      <c r="B191" s="344"/>
      <c r="C191" s="344"/>
      <c r="D191" s="344"/>
      <c r="E191" s="344"/>
      <c r="F191" s="344"/>
      <c r="G191" s="344"/>
      <c r="H191" s="345"/>
      <c r="I191" s="343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48"/>
      <c r="AJ191" s="348"/>
      <c r="AK191" s="348"/>
    </row>
    <row r="192" spans="1:37" ht="21" customHeight="1">
      <c r="A192" s="344"/>
      <c r="B192" s="344"/>
      <c r="C192" s="344"/>
      <c r="D192" s="344"/>
      <c r="E192" s="344"/>
      <c r="F192" s="344"/>
      <c r="G192" s="344"/>
      <c r="H192" s="345"/>
      <c r="I192" s="343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48"/>
      <c r="AJ192" s="348"/>
      <c r="AK192" s="348"/>
    </row>
    <row r="193" spans="1:37" ht="21" customHeight="1">
      <c r="A193" s="344"/>
      <c r="B193" s="344"/>
      <c r="C193" s="344"/>
      <c r="D193" s="344"/>
      <c r="E193" s="344"/>
      <c r="F193" s="344"/>
      <c r="G193" s="344"/>
      <c r="H193" s="345"/>
      <c r="I193" s="343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48"/>
      <c r="AJ193" s="348"/>
      <c r="AK193" s="348"/>
    </row>
    <row r="194" spans="1:37" ht="21" customHeight="1">
      <c r="A194" s="344"/>
      <c r="B194" s="344"/>
      <c r="C194" s="344"/>
      <c r="D194" s="344"/>
      <c r="E194" s="344"/>
      <c r="F194" s="344"/>
      <c r="G194" s="344"/>
      <c r="H194" s="345"/>
      <c r="I194" s="343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8"/>
      <c r="Z194" s="348"/>
      <c r="AA194" s="348"/>
      <c r="AB194" s="348"/>
      <c r="AC194" s="348"/>
      <c r="AD194" s="348"/>
      <c r="AE194" s="348"/>
      <c r="AF194" s="348"/>
      <c r="AG194" s="348"/>
      <c r="AH194" s="348"/>
      <c r="AI194" s="348"/>
      <c r="AJ194" s="348"/>
      <c r="AK194" s="348"/>
    </row>
    <row r="195" spans="1:37" ht="21" customHeight="1">
      <c r="A195" s="344"/>
      <c r="B195" s="344"/>
      <c r="C195" s="344"/>
      <c r="D195" s="344"/>
      <c r="E195" s="344"/>
      <c r="F195" s="344"/>
      <c r="G195" s="344"/>
      <c r="H195" s="345"/>
      <c r="I195" s="343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48"/>
      <c r="AJ195" s="348"/>
      <c r="AK195" s="348"/>
    </row>
    <row r="196" spans="1:37" ht="21" customHeight="1">
      <c r="A196" s="344"/>
      <c r="B196" s="344"/>
      <c r="C196" s="344"/>
      <c r="D196" s="344"/>
      <c r="E196" s="344"/>
      <c r="F196" s="344"/>
      <c r="G196" s="344"/>
      <c r="H196" s="345"/>
      <c r="I196" s="343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48"/>
      <c r="AJ196" s="348"/>
      <c r="AK196" s="348"/>
    </row>
    <row r="197" spans="1:37" ht="21" customHeight="1">
      <c r="A197" s="344"/>
      <c r="B197" s="344"/>
      <c r="C197" s="344"/>
      <c r="D197" s="344"/>
      <c r="E197" s="344"/>
      <c r="F197" s="344"/>
      <c r="G197" s="344"/>
      <c r="H197" s="345"/>
      <c r="I197" s="343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48"/>
      <c r="AJ197" s="348"/>
      <c r="AK197" s="348"/>
    </row>
    <row r="198" spans="1:37" ht="21" customHeight="1">
      <c r="A198" s="344"/>
      <c r="B198" s="344"/>
      <c r="C198" s="344"/>
      <c r="D198" s="344"/>
      <c r="E198" s="344"/>
      <c r="F198" s="344"/>
      <c r="G198" s="344"/>
      <c r="H198" s="345"/>
      <c r="I198" s="343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</row>
    <row r="199" spans="1:37" ht="21" customHeight="1">
      <c r="A199" s="344"/>
      <c r="B199" s="344"/>
      <c r="C199" s="344"/>
      <c r="D199" s="344"/>
      <c r="E199" s="344"/>
      <c r="F199" s="344"/>
      <c r="G199" s="344"/>
      <c r="H199" s="345"/>
      <c r="I199" s="343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48"/>
      <c r="AJ199" s="348"/>
      <c r="AK199" s="348"/>
    </row>
    <row r="200" spans="1:37" ht="21" customHeight="1">
      <c r="A200" s="344"/>
      <c r="B200" s="344"/>
      <c r="C200" s="344"/>
      <c r="D200" s="344"/>
      <c r="E200" s="344"/>
      <c r="F200" s="344"/>
      <c r="G200" s="344"/>
      <c r="H200" s="345"/>
      <c r="I200" s="343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</row>
    <row r="201" spans="1:37" ht="21" customHeight="1">
      <c r="A201" s="344"/>
      <c r="B201" s="344"/>
      <c r="C201" s="344"/>
      <c r="D201" s="344"/>
      <c r="E201" s="344"/>
      <c r="F201" s="344"/>
      <c r="G201" s="344"/>
      <c r="H201" s="345"/>
      <c r="I201" s="343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48"/>
      <c r="AJ201" s="348"/>
      <c r="AK201" s="348"/>
    </row>
    <row r="202" spans="1:37" ht="21" customHeight="1">
      <c r="A202" s="344"/>
      <c r="B202" s="344"/>
      <c r="C202" s="344"/>
      <c r="D202" s="344"/>
      <c r="E202" s="344"/>
      <c r="F202" s="344"/>
      <c r="G202" s="344"/>
      <c r="H202" s="345"/>
      <c r="I202" s="343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</row>
    <row r="203" spans="1:37" ht="21" customHeight="1">
      <c r="A203" s="344"/>
      <c r="B203" s="344"/>
      <c r="C203" s="344"/>
      <c r="D203" s="344"/>
      <c r="E203" s="344"/>
      <c r="F203" s="344"/>
      <c r="G203" s="344"/>
      <c r="H203" s="345"/>
      <c r="I203" s="343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8"/>
      <c r="Z203" s="348"/>
      <c r="AA203" s="348"/>
      <c r="AB203" s="348"/>
      <c r="AC203" s="348"/>
      <c r="AD203" s="348"/>
      <c r="AE203" s="348"/>
      <c r="AF203" s="348"/>
      <c r="AG203" s="348"/>
      <c r="AH203" s="348"/>
      <c r="AI203" s="348"/>
      <c r="AJ203" s="348"/>
      <c r="AK203" s="348"/>
    </row>
    <row r="204" spans="1:37" ht="21" customHeight="1">
      <c r="A204" s="344"/>
      <c r="B204" s="344"/>
      <c r="C204" s="344"/>
      <c r="D204" s="344"/>
      <c r="E204" s="344"/>
      <c r="F204" s="344"/>
      <c r="G204" s="344"/>
      <c r="H204" s="345"/>
      <c r="I204" s="343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</row>
    <row r="205" spans="1:37" ht="21" customHeight="1">
      <c r="A205" s="344"/>
      <c r="B205" s="344"/>
      <c r="C205" s="344"/>
      <c r="D205" s="344"/>
      <c r="E205" s="344"/>
      <c r="F205" s="344"/>
      <c r="G205" s="344"/>
      <c r="H205" s="345"/>
      <c r="I205" s="343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48"/>
      <c r="AJ205" s="348"/>
      <c r="AK205" s="348"/>
    </row>
    <row r="206" spans="1:37" ht="21" customHeight="1">
      <c r="A206" s="344"/>
      <c r="B206" s="344"/>
      <c r="C206" s="344"/>
      <c r="D206" s="344"/>
      <c r="E206" s="344"/>
      <c r="F206" s="344"/>
      <c r="G206" s="344"/>
      <c r="H206" s="345"/>
      <c r="I206" s="343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</row>
    <row r="207" spans="1:37" ht="21" customHeight="1">
      <c r="A207" s="344"/>
      <c r="B207" s="344"/>
      <c r="C207" s="344"/>
      <c r="D207" s="344"/>
      <c r="E207" s="344"/>
      <c r="F207" s="344"/>
      <c r="G207" s="344"/>
      <c r="H207" s="345"/>
      <c r="I207" s="343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48"/>
      <c r="AJ207" s="348"/>
      <c r="AK207" s="348"/>
    </row>
    <row r="208" spans="1:37" ht="21" customHeight="1">
      <c r="A208" s="344"/>
      <c r="B208" s="344"/>
      <c r="C208" s="344"/>
      <c r="D208" s="344"/>
      <c r="E208" s="344"/>
      <c r="F208" s="344"/>
      <c r="G208" s="344"/>
      <c r="H208" s="345"/>
      <c r="I208" s="343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</row>
    <row r="209" spans="1:37" ht="21" customHeight="1">
      <c r="A209" s="344"/>
      <c r="B209" s="344"/>
      <c r="C209" s="344"/>
      <c r="D209" s="344"/>
      <c r="E209" s="344"/>
      <c r="F209" s="344"/>
      <c r="G209" s="344"/>
      <c r="H209" s="345"/>
      <c r="I209" s="343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48"/>
      <c r="AJ209" s="348"/>
      <c r="AK209" s="348"/>
    </row>
    <row r="210" spans="1:37" ht="21" customHeight="1">
      <c r="A210" s="344"/>
      <c r="B210" s="344"/>
      <c r="C210" s="344"/>
      <c r="D210" s="344"/>
      <c r="E210" s="344"/>
      <c r="F210" s="344"/>
      <c r="G210" s="344"/>
      <c r="H210" s="345"/>
      <c r="I210" s="343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</row>
    <row r="211" spans="1:37" ht="21" customHeight="1">
      <c r="A211" s="344"/>
      <c r="B211" s="344"/>
      <c r="C211" s="344"/>
      <c r="D211" s="344"/>
      <c r="E211" s="344"/>
      <c r="F211" s="344"/>
      <c r="G211" s="344"/>
      <c r="H211" s="345"/>
      <c r="I211" s="343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48"/>
      <c r="AJ211" s="348"/>
      <c r="AK211" s="348"/>
    </row>
    <row r="212" spans="1:37" ht="21" customHeight="1">
      <c r="A212" s="344"/>
      <c r="B212" s="344"/>
      <c r="C212" s="344"/>
      <c r="D212" s="344"/>
      <c r="E212" s="344"/>
      <c r="F212" s="344"/>
      <c r="G212" s="344"/>
      <c r="H212" s="345"/>
      <c r="I212" s="343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</row>
    <row r="213" spans="1:37" ht="21" customHeight="1">
      <c r="A213" s="344"/>
      <c r="B213" s="344"/>
      <c r="C213" s="344"/>
      <c r="D213" s="344"/>
      <c r="E213" s="344"/>
      <c r="F213" s="344"/>
      <c r="G213" s="344"/>
      <c r="H213" s="345"/>
      <c r="I213" s="343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8"/>
      <c r="Z213" s="348"/>
      <c r="AA213" s="348"/>
      <c r="AB213" s="348"/>
      <c r="AC213" s="348"/>
      <c r="AD213" s="348"/>
      <c r="AE213" s="348"/>
      <c r="AF213" s="348"/>
      <c r="AG213" s="348"/>
      <c r="AH213" s="348"/>
      <c r="AI213" s="348"/>
      <c r="AJ213" s="348"/>
      <c r="AK213" s="348"/>
    </row>
    <row r="214" spans="1:37" ht="21" customHeight="1">
      <c r="A214" s="344"/>
      <c r="B214" s="344"/>
      <c r="C214" s="344"/>
      <c r="D214" s="344"/>
      <c r="E214" s="344"/>
      <c r="F214" s="344"/>
      <c r="G214" s="344"/>
      <c r="H214" s="345"/>
      <c r="I214" s="343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</row>
    <row r="215" spans="1:37" ht="21" customHeight="1">
      <c r="A215" s="344"/>
      <c r="B215" s="344"/>
      <c r="C215" s="344"/>
      <c r="D215" s="344"/>
      <c r="E215" s="344"/>
      <c r="F215" s="344"/>
      <c r="G215" s="344"/>
      <c r="H215" s="345"/>
      <c r="I215" s="343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8"/>
      <c r="Z215" s="348"/>
      <c r="AA215" s="348"/>
      <c r="AB215" s="348"/>
      <c r="AC215" s="348"/>
      <c r="AD215" s="348"/>
      <c r="AE215" s="348"/>
      <c r="AF215" s="348"/>
      <c r="AG215" s="348"/>
      <c r="AH215" s="348"/>
      <c r="AI215" s="348"/>
      <c r="AJ215" s="348"/>
      <c r="AK215" s="348"/>
    </row>
    <row r="216" spans="1:37" ht="21" customHeight="1">
      <c r="A216" s="344"/>
      <c r="B216" s="344"/>
      <c r="C216" s="344"/>
      <c r="D216" s="344"/>
      <c r="E216" s="344"/>
      <c r="F216" s="344"/>
      <c r="G216" s="344"/>
      <c r="H216" s="345"/>
      <c r="I216" s="343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</row>
    <row r="217" spans="1:37" ht="21" customHeight="1">
      <c r="A217" s="344"/>
      <c r="B217" s="344"/>
      <c r="C217" s="344"/>
      <c r="D217" s="344"/>
      <c r="E217" s="344"/>
      <c r="F217" s="344"/>
      <c r="G217" s="344"/>
      <c r="H217" s="345"/>
      <c r="I217" s="343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48"/>
      <c r="AJ217" s="348"/>
      <c r="AK217" s="348"/>
    </row>
    <row r="218" spans="1:37" ht="21" customHeight="1">
      <c r="A218" s="344"/>
      <c r="B218" s="344"/>
      <c r="C218" s="344"/>
      <c r="D218" s="344"/>
      <c r="E218" s="344"/>
      <c r="F218" s="344"/>
      <c r="G218" s="344"/>
      <c r="H218" s="345"/>
      <c r="I218" s="343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</row>
    <row r="219" spans="1:37" ht="21" customHeight="1">
      <c r="A219" s="344"/>
      <c r="B219" s="344"/>
      <c r="C219" s="344"/>
      <c r="D219" s="344"/>
      <c r="E219" s="344"/>
      <c r="F219" s="344"/>
      <c r="G219" s="344"/>
      <c r="H219" s="345"/>
      <c r="I219" s="343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48"/>
      <c r="AJ219" s="348"/>
      <c r="AK219" s="348"/>
    </row>
    <row r="220" spans="1:37" ht="21" customHeight="1">
      <c r="A220" s="344"/>
      <c r="B220" s="344"/>
      <c r="C220" s="344"/>
      <c r="D220" s="344"/>
      <c r="E220" s="344"/>
      <c r="F220" s="344"/>
      <c r="G220" s="344"/>
      <c r="H220" s="345"/>
      <c r="I220" s="343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</row>
    <row r="221" spans="1:37" ht="21" customHeight="1">
      <c r="A221" s="344"/>
      <c r="B221" s="344"/>
      <c r="C221" s="344"/>
      <c r="D221" s="344"/>
      <c r="E221" s="344"/>
      <c r="F221" s="344"/>
      <c r="G221" s="344"/>
      <c r="H221" s="345"/>
      <c r="I221" s="343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48"/>
      <c r="AJ221" s="348"/>
      <c r="AK221" s="348"/>
    </row>
    <row r="222" spans="1:37" ht="21" customHeight="1">
      <c r="A222" s="344"/>
      <c r="B222" s="344"/>
      <c r="C222" s="344"/>
      <c r="D222" s="344"/>
      <c r="E222" s="344"/>
      <c r="F222" s="344"/>
      <c r="G222" s="344"/>
      <c r="H222" s="345"/>
      <c r="I222" s="34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</row>
    <row r="223" spans="1:37" ht="21" customHeight="1">
      <c r="A223" s="344"/>
      <c r="B223" s="344"/>
      <c r="C223" s="344"/>
      <c r="D223" s="344"/>
      <c r="E223" s="344"/>
      <c r="F223" s="344"/>
      <c r="G223" s="344"/>
      <c r="H223" s="345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48"/>
      <c r="AJ223" s="348"/>
      <c r="AK223" s="348"/>
    </row>
    <row r="224" spans="1:37" ht="21" customHeight="1">
      <c r="A224" s="344"/>
      <c r="B224" s="344"/>
      <c r="C224" s="344"/>
      <c r="D224" s="344"/>
      <c r="E224" s="344"/>
      <c r="F224" s="344"/>
      <c r="G224" s="344"/>
      <c r="H224" s="345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</row>
    <row r="225" spans="1:37" ht="21" customHeight="1">
      <c r="A225" s="344"/>
      <c r="B225" s="344"/>
      <c r="C225" s="344"/>
      <c r="D225" s="344"/>
      <c r="E225" s="344"/>
      <c r="F225" s="344"/>
      <c r="G225" s="344"/>
      <c r="H225" s="345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48"/>
      <c r="AJ225" s="348"/>
      <c r="AK225" s="348"/>
    </row>
    <row r="226" spans="1:37" ht="21" customHeight="1">
      <c r="A226" s="344"/>
      <c r="B226" s="344"/>
      <c r="C226" s="344"/>
      <c r="D226" s="344"/>
      <c r="E226" s="344"/>
      <c r="F226" s="344"/>
      <c r="G226" s="344"/>
      <c r="H226" s="345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</row>
    <row r="227" spans="1:37" ht="21" customHeight="1">
      <c r="A227" s="344"/>
      <c r="B227" s="344"/>
      <c r="C227" s="344"/>
      <c r="D227" s="344"/>
      <c r="E227" s="344"/>
      <c r="F227" s="344"/>
      <c r="G227" s="344"/>
      <c r="H227" s="345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48"/>
      <c r="AJ227" s="348"/>
      <c r="AK227" s="348"/>
    </row>
    <row r="228" spans="1:37" ht="21" customHeight="1">
      <c r="A228" s="344"/>
      <c r="B228" s="344"/>
      <c r="C228" s="344"/>
      <c r="D228" s="344"/>
      <c r="E228" s="344"/>
      <c r="F228" s="344"/>
      <c r="G228" s="344"/>
      <c r="H228" s="345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48"/>
      <c r="AJ228" s="348"/>
      <c r="AK228" s="348"/>
    </row>
    <row r="229" spans="1:37" ht="21" customHeight="1">
      <c r="A229" s="344"/>
      <c r="B229" s="344"/>
      <c r="C229" s="344"/>
      <c r="D229" s="344"/>
      <c r="E229" s="344"/>
      <c r="F229" s="344"/>
      <c r="G229" s="344"/>
      <c r="H229" s="345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8"/>
      <c r="Z229" s="348"/>
      <c r="AA229" s="348"/>
      <c r="AB229" s="348"/>
      <c r="AC229" s="348"/>
      <c r="AD229" s="348"/>
      <c r="AE229" s="348"/>
      <c r="AF229" s="348"/>
      <c r="AG229" s="348"/>
      <c r="AH229" s="348"/>
      <c r="AI229" s="348"/>
      <c r="AJ229" s="348"/>
      <c r="AK229" s="348"/>
    </row>
    <row r="230" spans="1:37" ht="21" customHeight="1">
      <c r="A230" s="344"/>
      <c r="B230" s="344"/>
      <c r="C230" s="344"/>
      <c r="D230" s="344"/>
      <c r="E230" s="344"/>
      <c r="F230" s="344"/>
      <c r="G230" s="344"/>
      <c r="H230" s="345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48"/>
      <c r="AJ230" s="348"/>
      <c r="AK230" s="348"/>
    </row>
    <row r="231" spans="1:37" ht="21" customHeight="1">
      <c r="A231" s="344"/>
      <c r="B231" s="344"/>
      <c r="C231" s="344"/>
      <c r="D231" s="344"/>
      <c r="E231" s="344"/>
      <c r="F231" s="344"/>
      <c r="G231" s="344"/>
      <c r="H231" s="345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8"/>
      <c r="Z231" s="348"/>
      <c r="AA231" s="348"/>
      <c r="AB231" s="348"/>
      <c r="AC231" s="348"/>
      <c r="AD231" s="348"/>
      <c r="AE231" s="348"/>
      <c r="AF231" s="348"/>
      <c r="AG231" s="348"/>
      <c r="AH231" s="348"/>
      <c r="AI231" s="348"/>
      <c r="AJ231" s="348"/>
      <c r="AK231" s="348"/>
    </row>
    <row r="232" spans="1:37" ht="21" customHeight="1">
      <c r="A232" s="344"/>
      <c r="B232" s="344"/>
      <c r="C232" s="344"/>
      <c r="D232" s="344"/>
      <c r="E232" s="344"/>
      <c r="F232" s="344"/>
      <c r="G232" s="344"/>
      <c r="H232" s="345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</row>
    <row r="233" spans="1:37" ht="21" customHeight="1">
      <c r="A233" s="344"/>
      <c r="B233" s="344"/>
      <c r="C233" s="344"/>
      <c r="D233" s="344"/>
      <c r="E233" s="344"/>
      <c r="F233" s="344"/>
      <c r="G233" s="344"/>
      <c r="H233" s="345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8"/>
      <c r="Z233" s="348"/>
      <c r="AA233" s="348"/>
      <c r="AB233" s="348"/>
      <c r="AC233" s="348"/>
      <c r="AD233" s="348"/>
      <c r="AE233" s="348"/>
      <c r="AF233" s="348"/>
      <c r="AG233" s="348"/>
      <c r="AH233" s="348"/>
      <c r="AI233" s="348"/>
      <c r="AJ233" s="348"/>
      <c r="AK233" s="348"/>
    </row>
    <row r="234" spans="1:37" ht="21" customHeight="1">
      <c r="A234" s="344"/>
      <c r="B234" s="344"/>
      <c r="C234" s="344"/>
      <c r="D234" s="344"/>
      <c r="E234" s="344"/>
      <c r="F234" s="344"/>
      <c r="G234" s="344"/>
      <c r="H234" s="345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48"/>
      <c r="AJ234" s="348"/>
      <c r="AK234" s="348"/>
    </row>
    <row r="235" spans="1:37" ht="21" customHeight="1">
      <c r="A235" s="344"/>
      <c r="B235" s="344"/>
      <c r="C235" s="344"/>
      <c r="D235" s="344"/>
      <c r="E235" s="344"/>
      <c r="F235" s="344"/>
      <c r="G235" s="344"/>
      <c r="H235" s="345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8"/>
      <c r="Z235" s="348"/>
      <c r="AA235" s="348"/>
      <c r="AB235" s="348"/>
      <c r="AC235" s="348"/>
      <c r="AD235" s="348"/>
      <c r="AE235" s="348"/>
      <c r="AF235" s="348"/>
      <c r="AG235" s="348"/>
      <c r="AH235" s="348"/>
      <c r="AI235" s="348"/>
      <c r="AJ235" s="348"/>
      <c r="AK235" s="348"/>
    </row>
    <row r="236" spans="1:37" ht="21" customHeight="1">
      <c r="A236" s="344"/>
      <c r="B236" s="344"/>
      <c r="C236" s="344"/>
      <c r="D236" s="344"/>
      <c r="E236" s="344"/>
      <c r="F236" s="344"/>
      <c r="G236" s="344"/>
      <c r="H236" s="345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48"/>
      <c r="AJ236" s="348"/>
      <c r="AK236" s="348"/>
    </row>
    <row r="237" spans="1:37" ht="21" customHeight="1">
      <c r="A237" s="344"/>
      <c r="B237" s="344"/>
      <c r="C237" s="344"/>
      <c r="D237" s="344"/>
      <c r="E237" s="344"/>
      <c r="F237" s="344"/>
      <c r="G237" s="344"/>
      <c r="H237" s="345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8"/>
      <c r="Z237" s="348"/>
      <c r="AA237" s="348"/>
      <c r="AB237" s="348"/>
      <c r="AC237" s="348"/>
      <c r="AD237" s="348"/>
      <c r="AE237" s="348"/>
      <c r="AF237" s="348"/>
      <c r="AG237" s="348"/>
      <c r="AH237" s="348"/>
      <c r="AI237" s="348"/>
      <c r="AJ237" s="348"/>
      <c r="AK237" s="348"/>
    </row>
    <row r="238" spans="1:37" ht="21" customHeight="1">
      <c r="A238" s="344"/>
      <c r="B238" s="344"/>
      <c r="C238" s="344"/>
      <c r="D238" s="344"/>
      <c r="E238" s="344"/>
      <c r="F238" s="344"/>
      <c r="G238" s="344"/>
      <c r="H238" s="345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48"/>
      <c r="AJ238" s="348"/>
      <c r="AK238" s="348"/>
    </row>
    <row r="239" spans="1:37" ht="21" customHeight="1">
      <c r="A239" s="344"/>
      <c r="B239" s="344"/>
      <c r="C239" s="344"/>
      <c r="D239" s="344"/>
      <c r="E239" s="344"/>
      <c r="F239" s="344"/>
      <c r="G239" s="344"/>
      <c r="H239" s="345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  <c r="AJ239" s="348"/>
      <c r="AK239" s="348"/>
    </row>
    <row r="240" spans="1:37" ht="21" customHeight="1">
      <c r="A240" s="344"/>
      <c r="B240" s="344"/>
      <c r="C240" s="344"/>
      <c r="D240" s="344"/>
      <c r="E240" s="344"/>
      <c r="F240" s="344"/>
      <c r="G240" s="344"/>
      <c r="H240" s="345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8"/>
      <c r="Z240" s="348"/>
      <c r="AA240" s="348"/>
      <c r="AB240" s="348"/>
      <c r="AC240" s="348"/>
      <c r="AD240" s="348"/>
      <c r="AE240" s="348"/>
      <c r="AF240" s="348"/>
      <c r="AG240" s="348"/>
      <c r="AH240" s="348"/>
      <c r="AI240" s="348"/>
      <c r="AJ240" s="348"/>
      <c r="AK240" s="348"/>
    </row>
    <row r="241" spans="1:37" ht="21" customHeight="1">
      <c r="A241" s="344"/>
      <c r="B241" s="344"/>
      <c r="C241" s="344"/>
      <c r="D241" s="344"/>
      <c r="E241" s="344"/>
      <c r="F241" s="344"/>
      <c r="G241" s="344"/>
      <c r="H241" s="345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8"/>
      <c r="Z241" s="348"/>
      <c r="AA241" s="348"/>
      <c r="AB241" s="348"/>
      <c r="AC241" s="348"/>
      <c r="AD241" s="348"/>
      <c r="AE241" s="348"/>
      <c r="AF241" s="348"/>
      <c r="AG241" s="348"/>
      <c r="AH241" s="348"/>
      <c r="AI241" s="348"/>
      <c r="AJ241" s="348"/>
      <c r="AK241" s="348"/>
    </row>
    <row r="242" spans="1:37" ht="21" customHeight="1">
      <c r="A242" s="344"/>
      <c r="B242" s="344"/>
      <c r="C242" s="344"/>
      <c r="D242" s="344"/>
      <c r="E242" s="344"/>
      <c r="F242" s="344"/>
      <c r="G242" s="344"/>
      <c r="H242" s="345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8"/>
      <c r="Z242" s="348"/>
      <c r="AA242" s="348"/>
      <c r="AB242" s="348"/>
      <c r="AC242" s="348"/>
      <c r="AD242" s="348"/>
      <c r="AE242" s="348"/>
      <c r="AF242" s="348"/>
      <c r="AG242" s="348"/>
      <c r="AH242" s="348"/>
      <c r="AI242" s="348"/>
      <c r="AJ242" s="348"/>
      <c r="AK242" s="348"/>
    </row>
    <row r="243" spans="1:37" ht="21" customHeight="1">
      <c r="A243" s="344"/>
      <c r="B243" s="344"/>
      <c r="C243" s="344"/>
      <c r="D243" s="344"/>
      <c r="E243" s="344"/>
      <c r="F243" s="344"/>
      <c r="G243" s="344"/>
      <c r="H243" s="345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8"/>
      <c r="Z243" s="348"/>
      <c r="AA243" s="348"/>
      <c r="AB243" s="348"/>
      <c r="AC243" s="348"/>
      <c r="AD243" s="348"/>
      <c r="AE243" s="348"/>
      <c r="AF243" s="348"/>
      <c r="AG243" s="348"/>
      <c r="AH243" s="348"/>
      <c r="AI243" s="348"/>
      <c r="AJ243" s="348"/>
      <c r="AK243" s="348"/>
    </row>
    <row r="244" spans="1:37" ht="21" customHeight="1">
      <c r="A244" s="344"/>
      <c r="B244" s="344"/>
      <c r="C244" s="344"/>
      <c r="D244" s="344"/>
      <c r="E244" s="344"/>
      <c r="F244" s="344"/>
      <c r="G244" s="344"/>
      <c r="H244" s="345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8"/>
      <c r="Z244" s="348"/>
      <c r="AA244" s="348"/>
      <c r="AB244" s="348"/>
      <c r="AC244" s="348"/>
      <c r="AD244" s="348"/>
      <c r="AE244" s="348"/>
      <c r="AF244" s="348"/>
      <c r="AG244" s="348"/>
      <c r="AH244" s="348"/>
      <c r="AI244" s="348"/>
      <c r="AJ244" s="348"/>
      <c r="AK244" s="348"/>
    </row>
    <row r="245" spans="1:37" ht="21" customHeight="1">
      <c r="A245" s="344"/>
      <c r="B245" s="344"/>
      <c r="C245" s="344"/>
      <c r="D245" s="344"/>
      <c r="E245" s="344"/>
      <c r="F245" s="344"/>
      <c r="G245" s="344"/>
      <c r="H245" s="345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8"/>
      <c r="Z245" s="348"/>
      <c r="AA245" s="348"/>
      <c r="AB245" s="348"/>
      <c r="AC245" s="348"/>
      <c r="AD245" s="348"/>
      <c r="AE245" s="348"/>
      <c r="AF245" s="348"/>
      <c r="AG245" s="348"/>
      <c r="AH245" s="348"/>
      <c r="AI245" s="348"/>
      <c r="AJ245" s="348"/>
      <c r="AK245" s="348"/>
    </row>
    <row r="246" spans="1:37" ht="21" customHeight="1">
      <c r="A246" s="344"/>
      <c r="B246" s="344"/>
      <c r="C246" s="344"/>
      <c r="D246" s="344"/>
      <c r="E246" s="344"/>
      <c r="F246" s="344"/>
      <c r="G246" s="344"/>
      <c r="H246" s="345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8"/>
      <c r="Z246" s="348"/>
      <c r="AA246" s="348"/>
      <c r="AB246" s="348"/>
      <c r="AC246" s="348"/>
      <c r="AD246" s="348"/>
      <c r="AE246" s="348"/>
      <c r="AF246" s="348"/>
      <c r="AG246" s="348"/>
      <c r="AH246" s="348"/>
      <c r="AI246" s="348"/>
      <c r="AJ246" s="348"/>
      <c r="AK246" s="348"/>
    </row>
    <row r="247" spans="1:37" ht="21" customHeight="1">
      <c r="A247" s="344"/>
      <c r="B247" s="344"/>
      <c r="C247" s="344"/>
      <c r="D247" s="344"/>
      <c r="E247" s="344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8"/>
      <c r="Z247" s="348"/>
      <c r="AA247" s="348"/>
      <c r="AB247" s="348"/>
      <c r="AC247" s="348"/>
      <c r="AD247" s="348"/>
      <c r="AE247" s="348"/>
      <c r="AF247" s="348"/>
      <c r="AG247" s="348"/>
      <c r="AH247" s="348"/>
      <c r="AI247" s="348"/>
      <c r="AJ247" s="348"/>
      <c r="AK247" s="348"/>
    </row>
    <row r="248" spans="1:37" ht="21" customHeight="1">
      <c r="A248" s="344"/>
      <c r="B248" s="344"/>
      <c r="C248" s="344"/>
      <c r="D248" s="344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8"/>
      <c r="Z248" s="348"/>
      <c r="AA248" s="348"/>
      <c r="AB248" s="348"/>
      <c r="AC248" s="348"/>
      <c r="AD248" s="348"/>
      <c r="AE248" s="348"/>
      <c r="AF248" s="348"/>
      <c r="AG248" s="348"/>
      <c r="AH248" s="348"/>
      <c r="AI248" s="348"/>
      <c r="AJ248" s="348"/>
      <c r="AK248" s="348"/>
    </row>
    <row r="249" spans="1:37" ht="21" customHeight="1">
      <c r="A249" s="344"/>
      <c r="B249" s="344"/>
      <c r="C249" s="344"/>
      <c r="D249" s="344"/>
      <c r="E249" s="344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8"/>
      <c r="Z249" s="348"/>
      <c r="AA249" s="348"/>
      <c r="AB249" s="348"/>
      <c r="AC249" s="348"/>
      <c r="AD249" s="348"/>
      <c r="AE249" s="348"/>
      <c r="AF249" s="348"/>
      <c r="AG249" s="348"/>
      <c r="AH249" s="348"/>
      <c r="AI249" s="348"/>
      <c r="AJ249" s="348"/>
      <c r="AK249" s="348"/>
    </row>
    <row r="250" spans="1:37" ht="21" customHeight="1">
      <c r="A250" s="344"/>
      <c r="B250" s="344"/>
      <c r="C250" s="344"/>
      <c r="D250" s="344"/>
      <c r="E250" s="344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8"/>
      <c r="Z250" s="348"/>
      <c r="AA250" s="348"/>
      <c r="AB250" s="348"/>
      <c r="AC250" s="348"/>
      <c r="AD250" s="348"/>
      <c r="AE250" s="348"/>
      <c r="AF250" s="348"/>
      <c r="AG250" s="348"/>
      <c r="AH250" s="348"/>
      <c r="AI250" s="348"/>
      <c r="AJ250" s="348"/>
      <c r="AK250" s="348"/>
    </row>
    <row r="251" spans="1:37" ht="21" customHeight="1">
      <c r="A251" s="344"/>
      <c r="B251" s="344"/>
      <c r="C251" s="344"/>
      <c r="D251" s="344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8"/>
      <c r="Z251" s="348"/>
      <c r="AA251" s="348"/>
      <c r="AB251" s="348"/>
      <c r="AC251" s="348"/>
      <c r="AD251" s="348"/>
      <c r="AE251" s="348"/>
      <c r="AF251" s="348"/>
      <c r="AG251" s="348"/>
      <c r="AH251" s="348"/>
      <c r="AI251" s="348"/>
      <c r="AJ251" s="348"/>
      <c r="AK251" s="348"/>
    </row>
    <row r="252" spans="1:37" ht="21" customHeight="1">
      <c r="A252" s="344"/>
      <c r="B252" s="344"/>
      <c r="C252" s="344"/>
      <c r="D252" s="344"/>
      <c r="E252" s="344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8"/>
      <c r="Z252" s="348"/>
      <c r="AA252" s="348"/>
      <c r="AB252" s="348"/>
      <c r="AC252" s="348"/>
      <c r="AD252" s="348"/>
      <c r="AE252" s="348"/>
      <c r="AF252" s="348"/>
      <c r="AG252" s="348"/>
      <c r="AH252" s="348"/>
      <c r="AI252" s="348"/>
      <c r="AJ252" s="348"/>
      <c r="AK252" s="348"/>
    </row>
    <row r="253" spans="1:37" ht="21" customHeight="1">
      <c r="A253" s="344"/>
      <c r="B253" s="344"/>
      <c r="C253" s="344"/>
      <c r="D253" s="344"/>
      <c r="E253" s="344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8"/>
      <c r="Z253" s="348"/>
      <c r="AA253" s="348"/>
      <c r="AB253" s="348"/>
      <c r="AC253" s="348"/>
      <c r="AD253" s="348"/>
      <c r="AE253" s="348"/>
      <c r="AF253" s="348"/>
      <c r="AG253" s="348"/>
      <c r="AH253" s="348"/>
      <c r="AI253" s="348"/>
      <c r="AJ253" s="348"/>
      <c r="AK253" s="348"/>
    </row>
    <row r="254" spans="1:37" ht="21" customHeight="1">
      <c r="A254" s="344"/>
      <c r="B254" s="344"/>
      <c r="C254" s="344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8"/>
      <c r="Z254" s="348"/>
      <c r="AA254" s="348"/>
      <c r="AB254" s="348"/>
      <c r="AC254" s="348"/>
      <c r="AD254" s="348"/>
      <c r="AE254" s="348"/>
      <c r="AF254" s="348"/>
      <c r="AG254" s="348"/>
      <c r="AH254" s="348"/>
      <c r="AI254" s="348"/>
      <c r="AJ254" s="348"/>
      <c r="AK254" s="348"/>
    </row>
    <row r="255" spans="1:37" ht="21" customHeight="1">
      <c r="A255" s="344"/>
      <c r="B255" s="344"/>
      <c r="C255" s="344"/>
      <c r="D255" s="344"/>
      <c r="E255" s="344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8"/>
      <c r="Z255" s="348"/>
      <c r="AA255" s="348"/>
      <c r="AB255" s="348"/>
      <c r="AC255" s="348"/>
      <c r="AD255" s="348"/>
      <c r="AE255" s="348"/>
      <c r="AF255" s="348"/>
      <c r="AG255" s="348"/>
      <c r="AH255" s="348"/>
      <c r="AI255" s="348"/>
      <c r="AJ255" s="348"/>
      <c r="AK255" s="348"/>
    </row>
    <row r="256" spans="1:37" ht="21" customHeight="1">
      <c r="A256" s="344"/>
      <c r="B256" s="344"/>
      <c r="C256" s="344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8"/>
      <c r="Z256" s="348"/>
      <c r="AA256" s="348"/>
      <c r="AB256" s="348"/>
      <c r="AC256" s="348"/>
      <c r="AD256" s="348"/>
      <c r="AE256" s="348"/>
      <c r="AF256" s="348"/>
      <c r="AG256" s="348"/>
      <c r="AH256" s="348"/>
      <c r="AI256" s="348"/>
      <c r="AJ256" s="348"/>
      <c r="AK256" s="348"/>
    </row>
    <row r="257" spans="1:37" ht="21" customHeight="1">
      <c r="A257" s="344"/>
      <c r="B257" s="344"/>
      <c r="C257" s="344"/>
      <c r="D257" s="344"/>
      <c r="E257" s="344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8"/>
      <c r="Z257" s="348"/>
      <c r="AA257" s="348"/>
      <c r="AB257" s="348"/>
      <c r="AC257" s="348"/>
      <c r="AD257" s="348"/>
      <c r="AE257" s="348"/>
      <c r="AF257" s="348"/>
      <c r="AG257" s="348"/>
      <c r="AH257" s="348"/>
      <c r="AI257" s="348"/>
      <c r="AJ257" s="348"/>
      <c r="AK257" s="348"/>
    </row>
    <row r="258" spans="1:37" ht="21" customHeight="1">
      <c r="A258" s="344"/>
      <c r="B258" s="344"/>
      <c r="C258" s="344"/>
      <c r="D258" s="344"/>
      <c r="E258" s="344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8"/>
      <c r="Z258" s="348"/>
      <c r="AA258" s="348"/>
      <c r="AB258" s="348"/>
      <c r="AC258" s="348"/>
      <c r="AD258" s="348"/>
      <c r="AE258" s="348"/>
      <c r="AF258" s="348"/>
      <c r="AG258" s="348"/>
      <c r="AH258" s="348"/>
      <c r="AI258" s="348"/>
      <c r="AJ258" s="348"/>
      <c r="AK258" s="348"/>
    </row>
    <row r="259" spans="1:37" ht="21" customHeight="1">
      <c r="A259" s="344"/>
      <c r="B259" s="344"/>
      <c r="C259" s="344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8"/>
      <c r="Z259" s="348"/>
      <c r="AA259" s="348"/>
      <c r="AB259" s="348"/>
      <c r="AC259" s="348"/>
      <c r="AD259" s="348"/>
      <c r="AE259" s="348"/>
      <c r="AF259" s="348"/>
      <c r="AG259" s="348"/>
      <c r="AH259" s="348"/>
      <c r="AI259" s="348"/>
      <c r="AJ259" s="348"/>
      <c r="AK259" s="348"/>
    </row>
    <row r="260" spans="1:37" ht="21" customHeight="1">
      <c r="A260" s="344"/>
      <c r="B260" s="344"/>
      <c r="C260" s="344"/>
      <c r="D260" s="344"/>
      <c r="E260" s="344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8"/>
      <c r="Z260" s="348"/>
      <c r="AA260" s="348"/>
      <c r="AB260" s="348"/>
      <c r="AC260" s="348"/>
      <c r="AD260" s="348"/>
      <c r="AE260" s="348"/>
      <c r="AF260" s="348"/>
      <c r="AG260" s="348"/>
      <c r="AH260" s="348"/>
      <c r="AI260" s="348"/>
      <c r="AJ260" s="348"/>
      <c r="AK260" s="348"/>
    </row>
    <row r="261" spans="1:37" ht="21" customHeight="1">
      <c r="A261" s="344"/>
      <c r="B261" s="344"/>
      <c r="C261" s="344"/>
      <c r="D261" s="344"/>
      <c r="E261" s="344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8"/>
      <c r="Z261" s="348"/>
      <c r="AA261" s="348"/>
      <c r="AB261" s="348"/>
      <c r="AC261" s="348"/>
      <c r="AD261" s="348"/>
      <c r="AE261" s="348"/>
      <c r="AF261" s="348"/>
      <c r="AG261" s="348"/>
      <c r="AH261" s="348"/>
      <c r="AI261" s="348"/>
      <c r="AJ261" s="348"/>
      <c r="AK261" s="348"/>
    </row>
    <row r="262" spans="1:37" ht="21" customHeight="1">
      <c r="A262" s="344"/>
      <c r="B262" s="344"/>
      <c r="C262" s="344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8"/>
      <c r="Z262" s="348"/>
      <c r="AA262" s="348"/>
      <c r="AB262" s="348"/>
      <c r="AC262" s="348"/>
      <c r="AD262" s="348"/>
      <c r="AE262" s="348"/>
      <c r="AF262" s="348"/>
      <c r="AG262" s="348"/>
      <c r="AH262" s="348"/>
      <c r="AI262" s="348"/>
      <c r="AJ262" s="348"/>
      <c r="AK262" s="348"/>
    </row>
    <row r="263" spans="1:37" ht="21" customHeight="1">
      <c r="A263" s="344"/>
      <c r="B263" s="344"/>
      <c r="C263" s="344"/>
      <c r="D263" s="344"/>
      <c r="E263" s="344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8"/>
      <c r="Z263" s="348"/>
      <c r="AA263" s="348"/>
      <c r="AB263" s="348"/>
      <c r="AC263" s="348"/>
      <c r="AD263" s="348"/>
      <c r="AE263" s="348"/>
      <c r="AF263" s="348"/>
      <c r="AG263" s="348"/>
      <c r="AH263" s="348"/>
      <c r="AI263" s="348"/>
      <c r="AJ263" s="348"/>
      <c r="AK263" s="348"/>
    </row>
    <row r="264" spans="1:37" ht="21" customHeight="1">
      <c r="A264" s="344"/>
      <c r="B264" s="344"/>
      <c r="C264" s="344"/>
      <c r="D264" s="344"/>
      <c r="E264" s="344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8"/>
      <c r="Z264" s="348"/>
      <c r="AA264" s="348"/>
      <c r="AB264" s="348"/>
      <c r="AC264" s="348"/>
      <c r="AD264" s="348"/>
      <c r="AE264" s="348"/>
      <c r="AF264" s="348"/>
      <c r="AG264" s="348"/>
      <c r="AH264" s="348"/>
      <c r="AI264" s="348"/>
      <c r="AJ264" s="348"/>
      <c r="AK264" s="348"/>
    </row>
    <row r="265" spans="1:37" ht="21" customHeight="1">
      <c r="A265" s="344"/>
      <c r="B265" s="344"/>
      <c r="C265" s="344"/>
      <c r="D265" s="344"/>
      <c r="E265" s="344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8"/>
      <c r="Z265" s="348"/>
      <c r="AA265" s="348"/>
      <c r="AB265" s="348"/>
      <c r="AC265" s="348"/>
      <c r="AD265" s="348"/>
      <c r="AE265" s="348"/>
      <c r="AF265" s="348"/>
      <c r="AG265" s="348"/>
      <c r="AH265" s="348"/>
      <c r="AI265" s="348"/>
      <c r="AJ265" s="348"/>
      <c r="AK265" s="348"/>
    </row>
    <row r="266" spans="1:37" ht="21" customHeight="1">
      <c r="A266" s="344"/>
      <c r="B266" s="344"/>
      <c r="C266" s="344"/>
      <c r="D266" s="344"/>
      <c r="E266" s="344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8"/>
      <c r="Z266" s="348"/>
      <c r="AA266" s="348"/>
      <c r="AB266" s="348"/>
      <c r="AC266" s="348"/>
      <c r="AD266" s="348"/>
      <c r="AE266" s="348"/>
      <c r="AF266" s="348"/>
      <c r="AG266" s="348"/>
      <c r="AH266" s="348"/>
      <c r="AI266" s="348"/>
      <c r="AJ266" s="348"/>
      <c r="AK266" s="348"/>
    </row>
    <row r="267" spans="1:37" ht="21" customHeight="1">
      <c r="A267" s="344"/>
      <c r="B267" s="344"/>
      <c r="C267" s="344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8"/>
      <c r="Z267" s="348"/>
      <c r="AA267" s="348"/>
      <c r="AB267" s="348"/>
      <c r="AC267" s="348"/>
      <c r="AD267" s="348"/>
      <c r="AE267" s="348"/>
      <c r="AF267" s="348"/>
      <c r="AG267" s="348"/>
      <c r="AH267" s="348"/>
      <c r="AI267" s="348"/>
      <c r="AJ267" s="348"/>
      <c r="AK267" s="348"/>
    </row>
    <row r="268" spans="1:37" ht="21" customHeight="1">
      <c r="A268" s="344"/>
      <c r="B268" s="344"/>
      <c r="C268" s="344"/>
      <c r="D268" s="344"/>
      <c r="E268" s="344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8"/>
      <c r="Z268" s="348"/>
      <c r="AA268" s="348"/>
      <c r="AB268" s="348"/>
      <c r="AC268" s="348"/>
      <c r="AD268" s="348"/>
      <c r="AE268" s="348"/>
      <c r="AF268" s="348"/>
      <c r="AG268" s="348"/>
      <c r="AH268" s="348"/>
      <c r="AI268" s="348"/>
      <c r="AJ268" s="348"/>
      <c r="AK268" s="348"/>
    </row>
    <row r="269" spans="1:37" ht="21" customHeight="1">
      <c r="A269" s="344"/>
      <c r="B269" s="344"/>
      <c r="C269" s="344"/>
      <c r="D269" s="344"/>
      <c r="E269" s="344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8"/>
      <c r="Z269" s="348"/>
      <c r="AA269" s="348"/>
      <c r="AB269" s="348"/>
      <c r="AC269" s="348"/>
      <c r="AD269" s="348"/>
      <c r="AE269" s="348"/>
      <c r="AF269" s="348"/>
      <c r="AG269" s="348"/>
      <c r="AH269" s="348"/>
      <c r="AI269" s="348"/>
      <c r="AJ269" s="348"/>
      <c r="AK269" s="348"/>
    </row>
    <row r="270" spans="1:37" ht="21" customHeight="1">
      <c r="A270" s="344"/>
      <c r="B270" s="344"/>
      <c r="C270" s="344"/>
      <c r="D270" s="344"/>
      <c r="E270" s="344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8"/>
      <c r="Z270" s="348"/>
      <c r="AA270" s="348"/>
      <c r="AB270" s="348"/>
      <c r="AC270" s="348"/>
      <c r="AD270" s="348"/>
      <c r="AE270" s="348"/>
      <c r="AF270" s="348"/>
      <c r="AG270" s="348"/>
      <c r="AH270" s="348"/>
      <c r="AI270" s="348"/>
      <c r="AJ270" s="348"/>
      <c r="AK270" s="348"/>
    </row>
    <row r="271" spans="1:37" ht="21" customHeight="1">
      <c r="A271" s="344"/>
      <c r="B271" s="344"/>
      <c r="C271" s="344"/>
      <c r="D271" s="344"/>
      <c r="E271" s="344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8"/>
      <c r="Z271" s="348"/>
      <c r="AA271" s="348"/>
      <c r="AB271" s="348"/>
      <c r="AC271" s="348"/>
      <c r="AD271" s="348"/>
      <c r="AE271" s="348"/>
      <c r="AF271" s="348"/>
      <c r="AG271" s="348"/>
      <c r="AH271" s="348"/>
      <c r="AI271" s="348"/>
      <c r="AJ271" s="348"/>
      <c r="AK271" s="348"/>
    </row>
    <row r="272" spans="1:37" ht="21" customHeight="1">
      <c r="A272" s="344"/>
      <c r="B272" s="344"/>
      <c r="C272" s="344"/>
      <c r="D272" s="344"/>
      <c r="E272" s="344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8"/>
      <c r="Z272" s="348"/>
      <c r="AA272" s="348"/>
      <c r="AB272" s="348"/>
      <c r="AC272" s="348"/>
      <c r="AD272" s="348"/>
      <c r="AE272" s="348"/>
      <c r="AF272" s="348"/>
      <c r="AG272" s="348"/>
      <c r="AH272" s="348"/>
      <c r="AI272" s="348"/>
      <c r="AJ272" s="348"/>
      <c r="AK272" s="348"/>
    </row>
    <row r="273" spans="1:37" ht="21" customHeight="1">
      <c r="A273" s="344"/>
      <c r="B273" s="344"/>
      <c r="C273" s="344"/>
      <c r="D273" s="344"/>
      <c r="E273" s="344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8"/>
      <c r="Z273" s="348"/>
      <c r="AA273" s="348"/>
      <c r="AB273" s="348"/>
      <c r="AC273" s="348"/>
      <c r="AD273" s="348"/>
      <c r="AE273" s="348"/>
      <c r="AF273" s="348"/>
      <c r="AG273" s="348"/>
      <c r="AH273" s="348"/>
      <c r="AI273" s="348"/>
      <c r="AJ273" s="348"/>
      <c r="AK273" s="348"/>
    </row>
    <row r="274" spans="1:37" ht="21" customHeight="1">
      <c r="A274" s="344"/>
      <c r="B274" s="344"/>
      <c r="C274" s="344"/>
      <c r="D274" s="344"/>
      <c r="E274" s="344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8"/>
      <c r="Z274" s="348"/>
      <c r="AA274" s="348"/>
      <c r="AB274" s="348"/>
      <c r="AC274" s="348"/>
      <c r="AD274" s="348"/>
      <c r="AE274" s="348"/>
      <c r="AF274" s="348"/>
      <c r="AG274" s="348"/>
      <c r="AH274" s="348"/>
      <c r="AI274" s="348"/>
      <c r="AJ274" s="348"/>
      <c r="AK274" s="348"/>
    </row>
    <row r="275" spans="1:37" ht="21" customHeight="1">
      <c r="A275" s="344"/>
      <c r="B275" s="344"/>
      <c r="C275" s="344"/>
      <c r="D275" s="344"/>
      <c r="E275" s="344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8"/>
      <c r="Z275" s="348"/>
      <c r="AA275" s="348"/>
      <c r="AB275" s="348"/>
      <c r="AC275" s="348"/>
      <c r="AD275" s="348"/>
      <c r="AE275" s="348"/>
      <c r="AF275" s="348"/>
      <c r="AG275" s="348"/>
      <c r="AH275" s="348"/>
      <c r="AI275" s="348"/>
      <c r="AJ275" s="348"/>
      <c r="AK275" s="348"/>
    </row>
    <row r="276" spans="1:37" ht="21" customHeight="1">
      <c r="A276" s="344"/>
      <c r="B276" s="344"/>
      <c r="C276" s="344"/>
      <c r="D276" s="344"/>
      <c r="E276" s="344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8"/>
      <c r="Z276" s="348"/>
      <c r="AA276" s="348"/>
      <c r="AB276" s="348"/>
      <c r="AC276" s="348"/>
      <c r="AD276" s="348"/>
      <c r="AE276" s="348"/>
      <c r="AF276" s="348"/>
      <c r="AG276" s="348"/>
      <c r="AH276" s="348"/>
      <c r="AI276" s="348"/>
      <c r="AJ276" s="348"/>
      <c r="AK276" s="348"/>
    </row>
    <row r="277" spans="1:37" ht="21" customHeight="1">
      <c r="A277" s="344"/>
      <c r="B277" s="344"/>
      <c r="C277" s="344"/>
      <c r="D277" s="344"/>
      <c r="E277" s="344"/>
      <c r="F277" s="344"/>
      <c r="G277" s="344"/>
      <c r="H277" s="344"/>
      <c r="I277" s="344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8"/>
      <c r="Z277" s="348"/>
      <c r="AA277" s="348"/>
      <c r="AB277" s="348"/>
      <c r="AC277" s="348"/>
      <c r="AD277" s="348"/>
      <c r="AE277" s="348"/>
      <c r="AF277" s="348"/>
      <c r="AG277" s="348"/>
      <c r="AH277" s="348"/>
      <c r="AI277" s="348"/>
      <c r="AJ277" s="348"/>
      <c r="AK277" s="348"/>
    </row>
    <row r="278" spans="1:37" ht="21" customHeight="1">
      <c r="A278" s="344"/>
      <c r="B278" s="344"/>
      <c r="C278" s="344"/>
      <c r="D278" s="344"/>
      <c r="E278" s="344"/>
      <c r="F278" s="344"/>
      <c r="G278" s="344"/>
      <c r="H278" s="344"/>
      <c r="I278" s="344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8"/>
      <c r="Z278" s="348"/>
      <c r="AA278" s="348"/>
      <c r="AB278" s="348"/>
      <c r="AC278" s="348"/>
      <c r="AD278" s="348"/>
      <c r="AE278" s="348"/>
      <c r="AF278" s="348"/>
      <c r="AG278" s="348"/>
      <c r="AH278" s="348"/>
      <c r="AI278" s="348"/>
      <c r="AJ278" s="348"/>
      <c r="AK278" s="348"/>
    </row>
    <row r="279" spans="1:37" ht="21" customHeight="1">
      <c r="A279" s="344"/>
      <c r="B279" s="344"/>
      <c r="C279" s="344"/>
      <c r="D279" s="344"/>
      <c r="E279" s="344"/>
      <c r="F279" s="344"/>
      <c r="G279" s="344"/>
      <c r="H279" s="344"/>
      <c r="I279" s="344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8"/>
      <c r="Z279" s="348"/>
      <c r="AA279" s="348"/>
      <c r="AB279" s="348"/>
      <c r="AC279" s="348"/>
      <c r="AD279" s="348"/>
      <c r="AE279" s="348"/>
      <c r="AF279" s="348"/>
      <c r="AG279" s="348"/>
      <c r="AH279" s="348"/>
      <c r="AI279" s="348"/>
      <c r="AJ279" s="348"/>
      <c r="AK279" s="348"/>
    </row>
    <row r="280" spans="1:37" ht="21" customHeight="1">
      <c r="A280" s="344"/>
      <c r="B280" s="344"/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8"/>
      <c r="Z280" s="348"/>
      <c r="AA280" s="348"/>
      <c r="AB280" s="348"/>
      <c r="AC280" s="348"/>
      <c r="AD280" s="348"/>
      <c r="AE280" s="348"/>
      <c r="AF280" s="348"/>
      <c r="AG280" s="348"/>
      <c r="AH280" s="348"/>
      <c r="AI280" s="348"/>
      <c r="AJ280" s="348"/>
      <c r="AK280" s="348"/>
    </row>
    <row r="281" spans="1:37" ht="21" customHeight="1">
      <c r="A281" s="344"/>
      <c r="B281" s="344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8"/>
      <c r="Z281" s="348"/>
      <c r="AA281" s="348"/>
      <c r="AB281" s="348"/>
      <c r="AC281" s="348"/>
      <c r="AD281" s="348"/>
      <c r="AE281" s="348"/>
      <c r="AF281" s="348"/>
      <c r="AG281" s="348"/>
      <c r="AH281" s="348"/>
      <c r="AI281" s="348"/>
      <c r="AJ281" s="348"/>
      <c r="AK281" s="348"/>
    </row>
    <row r="282" spans="1:37" ht="21" customHeight="1">
      <c r="A282" s="344"/>
      <c r="B282" s="344"/>
      <c r="C282" s="344"/>
      <c r="D282" s="344"/>
      <c r="E282" s="344"/>
      <c r="F282" s="344"/>
      <c r="G282" s="344"/>
      <c r="H282" s="344"/>
      <c r="I282" s="344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8"/>
      <c r="Z282" s="348"/>
      <c r="AA282" s="348"/>
      <c r="AB282" s="348"/>
      <c r="AC282" s="348"/>
      <c r="AD282" s="348"/>
      <c r="AE282" s="348"/>
      <c r="AF282" s="348"/>
      <c r="AG282" s="348"/>
      <c r="AH282" s="348"/>
      <c r="AI282" s="348"/>
      <c r="AJ282" s="348"/>
      <c r="AK282" s="348"/>
    </row>
    <row r="283" spans="1:37" ht="21" customHeight="1">
      <c r="A283" s="344"/>
      <c r="B283" s="344"/>
      <c r="C283" s="344"/>
      <c r="D283" s="344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8"/>
      <c r="Z283" s="348"/>
      <c r="AA283" s="348"/>
      <c r="AB283" s="348"/>
      <c r="AC283" s="348"/>
      <c r="AD283" s="348"/>
      <c r="AE283" s="348"/>
      <c r="AF283" s="348"/>
      <c r="AG283" s="348"/>
      <c r="AH283" s="348"/>
      <c r="AI283" s="348"/>
      <c r="AJ283" s="348"/>
      <c r="AK283" s="348"/>
    </row>
    <row r="284" spans="1:37" ht="21" customHeight="1">
      <c r="A284" s="344"/>
      <c r="B284" s="344"/>
      <c r="C284" s="344"/>
      <c r="D284" s="344"/>
      <c r="E284" s="344"/>
      <c r="F284" s="344"/>
      <c r="G284" s="344"/>
      <c r="H284" s="344"/>
      <c r="I284" s="344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8"/>
      <c r="Z284" s="348"/>
      <c r="AA284" s="348"/>
      <c r="AB284" s="348"/>
      <c r="AC284" s="348"/>
      <c r="AD284" s="348"/>
      <c r="AE284" s="348"/>
      <c r="AF284" s="348"/>
      <c r="AG284" s="348"/>
      <c r="AH284" s="348"/>
      <c r="AI284" s="348"/>
      <c r="AJ284" s="348"/>
      <c r="AK284" s="348"/>
    </row>
    <row r="285" spans="1:37" ht="21" customHeight="1">
      <c r="A285" s="344"/>
      <c r="B285" s="344"/>
      <c r="C285" s="344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8"/>
      <c r="Z285" s="348"/>
      <c r="AA285" s="348"/>
      <c r="AB285" s="348"/>
      <c r="AC285" s="348"/>
      <c r="AD285" s="348"/>
      <c r="AE285" s="348"/>
      <c r="AF285" s="348"/>
      <c r="AG285" s="348"/>
      <c r="AH285" s="348"/>
      <c r="AI285" s="348"/>
      <c r="AJ285" s="348"/>
      <c r="AK285" s="348"/>
    </row>
    <row r="286" spans="1:37" ht="21" customHeight="1">
      <c r="A286" s="344"/>
      <c r="B286" s="344"/>
      <c r="C286" s="344"/>
      <c r="D286" s="344"/>
      <c r="E286" s="344"/>
      <c r="F286" s="344"/>
      <c r="G286" s="344"/>
      <c r="H286" s="344"/>
      <c r="I286" s="344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  <c r="Y286" s="348"/>
      <c r="Z286" s="348"/>
      <c r="AA286" s="348"/>
      <c r="AB286" s="348"/>
      <c r="AC286" s="348"/>
      <c r="AD286" s="348"/>
      <c r="AE286" s="348"/>
      <c r="AF286" s="348"/>
      <c r="AG286" s="348"/>
      <c r="AH286" s="348"/>
      <c r="AI286" s="348"/>
      <c r="AJ286" s="348"/>
      <c r="AK286" s="348"/>
    </row>
    <row r="287" spans="1:37" ht="21" customHeight="1">
      <c r="A287" s="344"/>
      <c r="B287" s="344"/>
      <c r="C287" s="344"/>
      <c r="D287" s="344"/>
      <c r="E287" s="344"/>
      <c r="F287" s="344"/>
      <c r="G287" s="344"/>
      <c r="H287" s="344"/>
      <c r="I287" s="344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  <c r="Y287" s="348"/>
      <c r="Z287" s="348"/>
      <c r="AA287" s="348"/>
      <c r="AB287" s="348"/>
      <c r="AC287" s="348"/>
      <c r="AD287" s="348"/>
      <c r="AE287" s="348"/>
      <c r="AF287" s="348"/>
      <c r="AG287" s="348"/>
      <c r="AH287" s="348"/>
      <c r="AI287" s="348"/>
      <c r="AJ287" s="348"/>
      <c r="AK287" s="348"/>
    </row>
    <row r="288" spans="1:37" ht="21" customHeight="1">
      <c r="A288" s="344"/>
      <c r="B288" s="344"/>
      <c r="C288" s="344"/>
      <c r="D288" s="344"/>
      <c r="E288" s="344"/>
      <c r="F288" s="344"/>
      <c r="G288" s="344"/>
      <c r="H288" s="344"/>
      <c r="I288" s="344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  <c r="Y288" s="348"/>
      <c r="Z288" s="348"/>
      <c r="AA288" s="348"/>
      <c r="AB288" s="348"/>
      <c r="AC288" s="348"/>
      <c r="AD288" s="348"/>
      <c r="AE288" s="348"/>
      <c r="AF288" s="348"/>
      <c r="AG288" s="348"/>
      <c r="AH288" s="348"/>
      <c r="AI288" s="348"/>
      <c r="AJ288" s="348"/>
      <c r="AK288" s="348"/>
    </row>
    <row r="289" spans="1:37" ht="21" customHeight="1">
      <c r="A289" s="344"/>
      <c r="B289" s="344"/>
      <c r="C289" s="344"/>
      <c r="D289" s="344"/>
      <c r="E289" s="344"/>
      <c r="F289" s="344"/>
      <c r="G289" s="344"/>
      <c r="H289" s="344"/>
      <c r="I289" s="344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  <c r="Y289" s="348"/>
      <c r="Z289" s="348"/>
      <c r="AA289" s="348"/>
      <c r="AB289" s="348"/>
      <c r="AC289" s="348"/>
      <c r="AD289" s="348"/>
      <c r="AE289" s="348"/>
      <c r="AF289" s="348"/>
      <c r="AG289" s="348"/>
      <c r="AH289" s="348"/>
      <c r="AI289" s="348"/>
      <c r="AJ289" s="348"/>
      <c r="AK289" s="348"/>
    </row>
    <row r="290" spans="1:37" ht="21" customHeight="1">
      <c r="A290" s="344"/>
      <c r="B290" s="344"/>
      <c r="C290" s="344"/>
      <c r="D290" s="344"/>
      <c r="E290" s="344"/>
      <c r="F290" s="344"/>
      <c r="G290" s="344"/>
      <c r="H290" s="344"/>
      <c r="I290" s="344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  <c r="Y290" s="348"/>
      <c r="Z290" s="348"/>
      <c r="AA290" s="348"/>
      <c r="AB290" s="348"/>
      <c r="AC290" s="348"/>
      <c r="AD290" s="348"/>
      <c r="AE290" s="348"/>
      <c r="AF290" s="348"/>
      <c r="AG290" s="348"/>
      <c r="AH290" s="348"/>
      <c r="AI290" s="348"/>
      <c r="AJ290" s="348"/>
      <c r="AK290" s="348"/>
    </row>
    <row r="291" spans="1:37" ht="21" customHeight="1">
      <c r="A291" s="344"/>
      <c r="B291" s="344"/>
      <c r="C291" s="344"/>
      <c r="D291" s="344"/>
      <c r="E291" s="344"/>
      <c r="F291" s="344"/>
      <c r="G291" s="344"/>
      <c r="H291" s="344"/>
      <c r="I291" s="344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8"/>
      <c r="Z291" s="348"/>
      <c r="AA291" s="348"/>
      <c r="AB291" s="348"/>
      <c r="AC291" s="348"/>
      <c r="AD291" s="348"/>
      <c r="AE291" s="348"/>
      <c r="AF291" s="348"/>
      <c r="AG291" s="348"/>
      <c r="AH291" s="348"/>
      <c r="AI291" s="348"/>
      <c r="AJ291" s="348"/>
      <c r="AK291" s="348"/>
    </row>
    <row r="292" spans="1:37" ht="21" customHeight="1">
      <c r="A292" s="344"/>
      <c r="B292" s="344"/>
      <c r="C292" s="344"/>
      <c r="D292" s="344"/>
      <c r="E292" s="344"/>
      <c r="F292" s="344"/>
      <c r="G292" s="344"/>
      <c r="H292" s="344"/>
      <c r="I292" s="344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8"/>
      <c r="Z292" s="348"/>
      <c r="AA292" s="348"/>
      <c r="AB292" s="348"/>
      <c r="AC292" s="348"/>
      <c r="AD292" s="348"/>
      <c r="AE292" s="348"/>
      <c r="AF292" s="348"/>
      <c r="AG292" s="348"/>
      <c r="AH292" s="348"/>
      <c r="AI292" s="348"/>
      <c r="AJ292" s="348"/>
      <c r="AK292" s="348"/>
    </row>
    <row r="293" spans="1:37" ht="21" customHeight="1">
      <c r="A293" s="344"/>
      <c r="B293" s="344"/>
      <c r="C293" s="344"/>
      <c r="D293" s="344"/>
      <c r="E293" s="344"/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8"/>
      <c r="Z293" s="348"/>
      <c r="AA293" s="348"/>
      <c r="AB293" s="348"/>
      <c r="AC293" s="348"/>
      <c r="AD293" s="348"/>
      <c r="AE293" s="348"/>
      <c r="AF293" s="348"/>
      <c r="AG293" s="348"/>
      <c r="AH293" s="348"/>
      <c r="AI293" s="348"/>
      <c r="AJ293" s="348"/>
      <c r="AK293" s="348"/>
    </row>
    <row r="294" spans="1:37" ht="21" customHeight="1">
      <c r="A294" s="344"/>
      <c r="B294" s="344"/>
      <c r="C294" s="344"/>
      <c r="D294" s="344"/>
      <c r="E294" s="344"/>
      <c r="F294" s="344"/>
      <c r="G294" s="344"/>
      <c r="H294" s="344"/>
      <c r="I294" s="344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8"/>
      <c r="Z294" s="348"/>
      <c r="AA294" s="348"/>
      <c r="AB294" s="348"/>
      <c r="AC294" s="348"/>
      <c r="AD294" s="348"/>
      <c r="AE294" s="348"/>
      <c r="AF294" s="348"/>
      <c r="AG294" s="348"/>
      <c r="AH294" s="348"/>
      <c r="AI294" s="348"/>
      <c r="AJ294" s="348"/>
      <c r="AK294" s="348"/>
    </row>
    <row r="295" spans="1:37" ht="21" customHeight="1">
      <c r="A295" s="344"/>
      <c r="B295" s="344"/>
      <c r="C295" s="344"/>
      <c r="D295" s="344"/>
      <c r="E295" s="344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8"/>
      <c r="Z295" s="348"/>
      <c r="AA295" s="348"/>
      <c r="AB295" s="348"/>
      <c r="AC295" s="348"/>
      <c r="AD295" s="348"/>
      <c r="AE295" s="348"/>
      <c r="AF295" s="348"/>
      <c r="AG295" s="348"/>
      <c r="AH295" s="348"/>
      <c r="AI295" s="348"/>
      <c r="AJ295" s="348"/>
      <c r="AK295" s="348"/>
    </row>
    <row r="296" spans="1:37" ht="21" customHeight="1">
      <c r="A296" s="344"/>
      <c r="B296" s="344"/>
      <c r="C296" s="344"/>
      <c r="D296" s="344"/>
      <c r="E296" s="344"/>
      <c r="F296" s="344"/>
      <c r="G296" s="344"/>
      <c r="H296" s="344"/>
      <c r="I296" s="344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8"/>
      <c r="Z296" s="348"/>
      <c r="AA296" s="348"/>
      <c r="AB296" s="348"/>
      <c r="AC296" s="348"/>
      <c r="AD296" s="348"/>
      <c r="AE296" s="348"/>
      <c r="AF296" s="348"/>
      <c r="AG296" s="348"/>
      <c r="AH296" s="348"/>
      <c r="AI296" s="348"/>
      <c r="AJ296" s="348"/>
      <c r="AK296" s="348"/>
    </row>
    <row r="297" spans="1:37" ht="21" customHeight="1">
      <c r="A297" s="344"/>
      <c r="B297" s="344"/>
      <c r="C297" s="344"/>
      <c r="D297" s="344"/>
      <c r="E297" s="344"/>
      <c r="F297" s="344"/>
      <c r="G297" s="344"/>
      <c r="H297" s="344"/>
      <c r="I297" s="344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8"/>
      <c r="Z297" s="348"/>
      <c r="AA297" s="348"/>
      <c r="AB297" s="348"/>
      <c r="AC297" s="348"/>
      <c r="AD297" s="348"/>
      <c r="AE297" s="348"/>
      <c r="AF297" s="348"/>
      <c r="AG297" s="348"/>
      <c r="AH297" s="348"/>
      <c r="AI297" s="348"/>
      <c r="AJ297" s="348"/>
      <c r="AK297" s="348"/>
    </row>
    <row r="298" spans="1:37" ht="21" customHeight="1">
      <c r="A298" s="344"/>
      <c r="B298" s="344"/>
      <c r="C298" s="344"/>
      <c r="D298" s="344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8"/>
      <c r="Z298" s="348"/>
      <c r="AA298" s="348"/>
      <c r="AB298" s="348"/>
      <c r="AC298" s="348"/>
      <c r="AD298" s="348"/>
      <c r="AE298" s="348"/>
      <c r="AF298" s="348"/>
      <c r="AG298" s="348"/>
      <c r="AH298" s="348"/>
      <c r="AI298" s="348"/>
      <c r="AJ298" s="348"/>
      <c r="AK298" s="348"/>
    </row>
    <row r="299" spans="1:37" ht="21" customHeight="1">
      <c r="A299" s="344"/>
      <c r="B299" s="344"/>
      <c r="C299" s="344"/>
      <c r="D299" s="344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8"/>
      <c r="Z299" s="348"/>
      <c r="AA299" s="348"/>
      <c r="AB299" s="348"/>
      <c r="AC299" s="348"/>
      <c r="AD299" s="348"/>
      <c r="AE299" s="348"/>
      <c r="AF299" s="348"/>
      <c r="AG299" s="348"/>
      <c r="AH299" s="348"/>
      <c r="AI299" s="348"/>
      <c r="AJ299" s="348"/>
      <c r="AK299" s="348"/>
    </row>
    <row r="300" spans="1:37" ht="21" customHeight="1">
      <c r="A300" s="344"/>
      <c r="B300" s="344"/>
      <c r="C300" s="344"/>
      <c r="D300" s="344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8"/>
      <c r="Z300" s="348"/>
      <c r="AA300" s="348"/>
      <c r="AB300" s="348"/>
      <c r="AC300" s="348"/>
      <c r="AD300" s="348"/>
      <c r="AE300" s="348"/>
      <c r="AF300" s="348"/>
      <c r="AG300" s="348"/>
      <c r="AH300" s="348"/>
      <c r="AI300" s="348"/>
      <c r="AJ300" s="348"/>
      <c r="AK300" s="348"/>
    </row>
    <row r="301" spans="1:37" ht="21" customHeight="1">
      <c r="A301" s="344"/>
      <c r="B301" s="344"/>
      <c r="C301" s="344"/>
      <c r="D301" s="344"/>
      <c r="E301" s="344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8"/>
      <c r="Z301" s="348"/>
      <c r="AA301" s="348"/>
      <c r="AB301" s="348"/>
      <c r="AC301" s="348"/>
      <c r="AD301" s="348"/>
      <c r="AE301" s="348"/>
      <c r="AF301" s="348"/>
      <c r="AG301" s="348"/>
      <c r="AH301" s="348"/>
      <c r="AI301" s="348"/>
      <c r="AJ301" s="348"/>
      <c r="AK301" s="348"/>
    </row>
    <row r="302" spans="1:37" ht="21" customHeight="1">
      <c r="A302" s="344"/>
      <c r="B302" s="344"/>
      <c r="C302" s="344"/>
      <c r="D302" s="344"/>
      <c r="E302" s="344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  <c r="Y302" s="348"/>
      <c r="Z302" s="348"/>
      <c r="AA302" s="348"/>
      <c r="AB302" s="348"/>
      <c r="AC302" s="348"/>
      <c r="AD302" s="348"/>
      <c r="AE302" s="348"/>
      <c r="AF302" s="348"/>
      <c r="AG302" s="348"/>
      <c r="AH302" s="348"/>
      <c r="AI302" s="348"/>
      <c r="AJ302" s="348"/>
      <c r="AK302" s="348"/>
    </row>
    <row r="303" spans="1:37" ht="21" customHeight="1">
      <c r="A303" s="344"/>
      <c r="B303" s="344"/>
      <c r="C303" s="344"/>
      <c r="D303" s="344"/>
      <c r="E303" s="344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8"/>
      <c r="Z303" s="348"/>
      <c r="AA303" s="348"/>
      <c r="AB303" s="348"/>
      <c r="AC303" s="348"/>
      <c r="AD303" s="348"/>
      <c r="AE303" s="348"/>
      <c r="AF303" s="348"/>
      <c r="AG303" s="348"/>
      <c r="AH303" s="348"/>
      <c r="AI303" s="348"/>
      <c r="AJ303" s="348"/>
      <c r="AK303" s="348"/>
    </row>
    <row r="304" spans="1:37" ht="21" customHeight="1">
      <c r="A304" s="344"/>
      <c r="B304" s="344"/>
      <c r="C304" s="344"/>
      <c r="D304" s="344"/>
      <c r="E304" s="344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8"/>
      <c r="Z304" s="348"/>
      <c r="AA304" s="348"/>
      <c r="AB304" s="348"/>
      <c r="AC304" s="348"/>
      <c r="AD304" s="348"/>
      <c r="AE304" s="348"/>
      <c r="AF304" s="348"/>
      <c r="AG304" s="348"/>
      <c r="AH304" s="348"/>
      <c r="AI304" s="348"/>
      <c r="AJ304" s="348"/>
      <c r="AK304" s="348"/>
    </row>
    <row r="305" spans="1:37" ht="21" customHeight="1">
      <c r="A305" s="344"/>
      <c r="B305" s="344"/>
      <c r="C305" s="344"/>
      <c r="D305" s="344"/>
      <c r="E305" s="344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8"/>
      <c r="Z305" s="348"/>
      <c r="AA305" s="348"/>
      <c r="AB305" s="348"/>
      <c r="AC305" s="348"/>
      <c r="AD305" s="348"/>
      <c r="AE305" s="348"/>
      <c r="AF305" s="348"/>
      <c r="AG305" s="348"/>
      <c r="AH305" s="348"/>
      <c r="AI305" s="348"/>
      <c r="AJ305" s="348"/>
      <c r="AK305" s="348"/>
    </row>
    <row r="306" spans="1:37" ht="21" customHeight="1">
      <c r="A306" s="344"/>
      <c r="B306" s="344"/>
      <c r="C306" s="344"/>
      <c r="D306" s="344"/>
      <c r="E306" s="344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8"/>
      <c r="Z306" s="348"/>
      <c r="AA306" s="348"/>
      <c r="AB306" s="348"/>
      <c r="AC306" s="348"/>
      <c r="AD306" s="348"/>
      <c r="AE306" s="348"/>
      <c r="AF306" s="348"/>
      <c r="AG306" s="348"/>
      <c r="AH306" s="348"/>
      <c r="AI306" s="348"/>
      <c r="AJ306" s="348"/>
      <c r="AK306" s="348"/>
    </row>
    <row r="307" spans="1:37" ht="21" customHeight="1">
      <c r="A307" s="344"/>
      <c r="B307" s="344"/>
      <c r="C307" s="344"/>
      <c r="D307" s="344"/>
      <c r="E307" s="344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  <c r="AJ307" s="348"/>
      <c r="AK307" s="348"/>
    </row>
    <row r="308" spans="1:37" ht="21" customHeight="1">
      <c r="A308" s="344"/>
      <c r="B308" s="344"/>
      <c r="C308" s="344"/>
      <c r="D308" s="344"/>
      <c r="E308" s="344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8"/>
      <c r="Z308" s="348"/>
      <c r="AA308" s="348"/>
      <c r="AB308" s="348"/>
      <c r="AC308" s="348"/>
      <c r="AD308" s="348"/>
      <c r="AE308" s="348"/>
      <c r="AF308" s="348"/>
      <c r="AG308" s="348"/>
      <c r="AH308" s="348"/>
      <c r="AI308" s="348"/>
      <c r="AJ308" s="348"/>
      <c r="AK308" s="348"/>
    </row>
    <row r="309" spans="1:37" ht="21" customHeight="1">
      <c r="A309" s="344"/>
      <c r="B309" s="344"/>
      <c r="C309" s="344"/>
      <c r="D309" s="344"/>
      <c r="E309" s="344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8"/>
      <c r="Z309" s="348"/>
      <c r="AA309" s="348"/>
      <c r="AB309" s="348"/>
      <c r="AC309" s="348"/>
      <c r="AD309" s="348"/>
      <c r="AE309" s="348"/>
      <c r="AF309" s="348"/>
      <c r="AG309" s="348"/>
      <c r="AH309" s="348"/>
      <c r="AI309" s="348"/>
      <c r="AJ309" s="348"/>
      <c r="AK309" s="348"/>
    </row>
    <row r="310" spans="1:37" ht="21" customHeight="1">
      <c r="A310" s="344"/>
      <c r="B310" s="344"/>
      <c r="C310" s="344"/>
      <c r="D310" s="344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8"/>
      <c r="Z310" s="348"/>
      <c r="AA310" s="348"/>
      <c r="AB310" s="348"/>
      <c r="AC310" s="348"/>
      <c r="AD310" s="348"/>
      <c r="AE310" s="348"/>
      <c r="AF310" s="348"/>
      <c r="AG310" s="348"/>
      <c r="AH310" s="348"/>
      <c r="AI310" s="348"/>
      <c r="AJ310" s="348"/>
      <c r="AK310" s="348"/>
    </row>
    <row r="311" spans="1:37" ht="21" customHeight="1">
      <c r="A311" s="344"/>
      <c r="B311" s="344"/>
      <c r="C311" s="344"/>
      <c r="D311" s="344"/>
      <c r="E311" s="344"/>
      <c r="F311" s="344"/>
      <c r="G311" s="344"/>
      <c r="H311" s="344"/>
      <c r="I311" s="344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8"/>
      <c r="Z311" s="348"/>
      <c r="AA311" s="348"/>
      <c r="AB311" s="348"/>
      <c r="AC311" s="348"/>
      <c r="AD311" s="348"/>
      <c r="AE311" s="348"/>
      <c r="AF311" s="348"/>
      <c r="AG311" s="348"/>
      <c r="AH311" s="348"/>
      <c r="AI311" s="348"/>
      <c r="AJ311" s="348"/>
      <c r="AK311" s="348"/>
    </row>
    <row r="312" spans="1:37" ht="21" customHeight="1">
      <c r="A312" s="344"/>
      <c r="B312" s="344"/>
      <c r="C312" s="344"/>
      <c r="D312" s="344"/>
      <c r="E312" s="344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8"/>
      <c r="Z312" s="348"/>
      <c r="AA312" s="348"/>
      <c r="AB312" s="348"/>
      <c r="AC312" s="348"/>
      <c r="AD312" s="348"/>
      <c r="AE312" s="348"/>
      <c r="AF312" s="348"/>
      <c r="AG312" s="348"/>
      <c r="AH312" s="348"/>
      <c r="AI312" s="348"/>
      <c r="AJ312" s="348"/>
      <c r="AK312" s="348"/>
    </row>
    <row r="313" spans="1:37" ht="21" customHeight="1">
      <c r="A313" s="344"/>
      <c r="B313" s="344"/>
      <c r="C313" s="344"/>
      <c r="D313" s="344"/>
      <c r="E313" s="344"/>
      <c r="F313" s="344"/>
      <c r="G313" s="344"/>
      <c r="H313" s="344"/>
      <c r="I313" s="344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8"/>
      <c r="Z313" s="348"/>
      <c r="AA313" s="348"/>
      <c r="AB313" s="348"/>
      <c r="AC313" s="348"/>
      <c r="AD313" s="348"/>
      <c r="AE313" s="348"/>
      <c r="AF313" s="348"/>
      <c r="AG313" s="348"/>
      <c r="AH313" s="348"/>
      <c r="AI313" s="348"/>
      <c r="AJ313" s="348"/>
      <c r="AK313" s="348"/>
    </row>
    <row r="314" spans="1:37" ht="21" customHeight="1">
      <c r="A314" s="344"/>
      <c r="B314" s="344"/>
      <c r="C314" s="344"/>
      <c r="D314" s="344"/>
      <c r="E314" s="344"/>
      <c r="F314" s="344"/>
      <c r="G314" s="344"/>
      <c r="H314" s="344"/>
      <c r="I314" s="344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  <c r="Y314" s="348"/>
      <c r="Z314" s="348"/>
      <c r="AA314" s="348"/>
      <c r="AB314" s="348"/>
      <c r="AC314" s="348"/>
      <c r="AD314" s="348"/>
      <c r="AE314" s="348"/>
      <c r="AF314" s="348"/>
      <c r="AG314" s="348"/>
      <c r="AH314" s="348"/>
      <c r="AI314" s="348"/>
      <c r="AJ314" s="348"/>
      <c r="AK314" s="348"/>
    </row>
    <row r="315" spans="1:37" ht="21" customHeight="1">
      <c r="A315" s="343"/>
      <c r="B315" s="344"/>
      <c r="C315" s="344"/>
      <c r="D315" s="344"/>
      <c r="E315" s="344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</row>
    <row r="316" spans="1:37" ht="21" customHeight="1">
      <c r="A316" s="343"/>
      <c r="B316" s="344"/>
      <c r="C316" s="344"/>
      <c r="D316" s="344"/>
      <c r="E316" s="344"/>
      <c r="F316" s="344"/>
      <c r="G316" s="344"/>
      <c r="H316" s="344"/>
      <c r="I316" s="344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</row>
    <row r="317" spans="1:37" ht="21" customHeight="1">
      <c r="A317" s="343"/>
      <c r="B317" s="344"/>
      <c r="C317" s="344"/>
      <c r="D317" s="344"/>
      <c r="E317" s="344"/>
      <c r="F317" s="344"/>
      <c r="G317" s="344"/>
      <c r="H317" s="344"/>
      <c r="I317" s="344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</row>
    <row r="318" spans="1:37" ht="21" customHeight="1">
      <c r="A318" s="343"/>
      <c r="B318" s="344"/>
      <c r="C318" s="344"/>
      <c r="D318" s="344"/>
      <c r="E318" s="344"/>
      <c r="F318" s="344"/>
      <c r="G318" s="344"/>
      <c r="H318" s="344"/>
      <c r="I318" s="344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</row>
    <row r="319" spans="1:37" ht="21" customHeight="1">
      <c r="A319" s="343"/>
      <c r="B319" s="344"/>
      <c r="C319" s="344"/>
      <c r="D319" s="344"/>
      <c r="E319" s="344"/>
      <c r="F319" s="344"/>
      <c r="G319" s="344"/>
      <c r="H319" s="344"/>
      <c r="I319" s="344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</row>
    <row r="320" spans="1:37" ht="21" customHeight="1">
      <c r="A320" s="343"/>
      <c r="B320" s="344"/>
      <c r="C320" s="344"/>
      <c r="D320" s="344"/>
      <c r="E320" s="344"/>
      <c r="F320" s="344"/>
      <c r="G320" s="344"/>
      <c r="H320" s="344"/>
      <c r="I320" s="344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</row>
    <row r="321" spans="1:24" ht="21" customHeight="1">
      <c r="A321" s="343"/>
      <c r="B321" s="344"/>
      <c r="C321" s="344"/>
      <c r="D321" s="344"/>
      <c r="E321" s="344"/>
      <c r="F321" s="344"/>
      <c r="G321" s="344"/>
      <c r="H321" s="344"/>
      <c r="I321" s="344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</row>
    <row r="322" spans="1:24" ht="21" customHeight="1">
      <c r="A322" s="343"/>
      <c r="B322" s="344"/>
      <c r="C322" s="344"/>
      <c r="D322" s="344"/>
      <c r="E322" s="344"/>
      <c r="F322" s="344"/>
      <c r="G322" s="344"/>
      <c r="H322" s="344"/>
      <c r="I322" s="344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</row>
    <row r="323" spans="1:24" ht="21" customHeight="1">
      <c r="A323" s="343"/>
      <c r="B323" s="344"/>
      <c r="C323" s="344"/>
      <c r="D323" s="344"/>
      <c r="E323" s="344"/>
      <c r="F323" s="344"/>
      <c r="G323" s="344"/>
      <c r="H323" s="344"/>
      <c r="I323" s="344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</row>
    <row r="324" spans="1:24" ht="21" customHeight="1">
      <c r="A324" s="343"/>
      <c r="B324" s="344"/>
      <c r="C324" s="344"/>
      <c r="D324" s="344"/>
      <c r="E324" s="344"/>
      <c r="F324" s="344"/>
      <c r="G324" s="344"/>
      <c r="H324" s="344"/>
      <c r="I324" s="344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</row>
    <row r="325" spans="1:24" ht="21" customHeight="1">
      <c r="A325" s="343"/>
      <c r="B325" s="344"/>
      <c r="C325" s="344"/>
      <c r="D325" s="344"/>
      <c r="E325" s="344"/>
      <c r="F325" s="344"/>
      <c r="G325" s="344"/>
      <c r="H325" s="344"/>
      <c r="I325" s="344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</row>
    <row r="326" spans="1:24" ht="21" customHeight="1">
      <c r="A326" s="343"/>
      <c r="B326" s="344"/>
      <c r="C326" s="344"/>
      <c r="D326" s="344"/>
      <c r="E326" s="344"/>
      <c r="F326" s="344"/>
      <c r="G326" s="344"/>
      <c r="H326" s="344"/>
      <c r="I326" s="344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</row>
    <row r="327" spans="1:24" ht="21" customHeight="1">
      <c r="A327" s="343"/>
      <c r="B327" s="344"/>
      <c r="C327" s="344"/>
      <c r="D327" s="344"/>
      <c r="E327" s="344"/>
      <c r="F327" s="344"/>
      <c r="G327" s="344"/>
      <c r="H327" s="344"/>
      <c r="I327" s="344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</row>
    <row r="328" spans="1:24" ht="21" customHeight="1">
      <c r="A328" s="343"/>
      <c r="B328" s="344"/>
      <c r="C328" s="344"/>
      <c r="D328" s="344"/>
      <c r="E328" s="344"/>
      <c r="F328" s="344"/>
      <c r="G328" s="344"/>
      <c r="H328" s="344"/>
      <c r="I328" s="344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</row>
    <row r="329" spans="1:24" ht="21" customHeight="1">
      <c r="A329" s="343"/>
      <c r="B329" s="344"/>
      <c r="C329" s="344"/>
      <c r="D329" s="344"/>
      <c r="E329" s="344"/>
      <c r="F329" s="344"/>
      <c r="G329" s="344"/>
      <c r="H329" s="344"/>
      <c r="I329" s="344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</row>
    <row r="330" spans="1:24" ht="21" customHeight="1">
      <c r="A330" s="343"/>
      <c r="B330" s="344"/>
      <c r="C330" s="344"/>
      <c r="D330" s="344"/>
      <c r="E330" s="344"/>
      <c r="F330" s="344"/>
      <c r="G330" s="344"/>
      <c r="H330" s="344"/>
      <c r="I330" s="344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</row>
    <row r="331" spans="1:24" ht="21" customHeight="1">
      <c r="A331" s="343"/>
      <c r="B331" s="344"/>
      <c r="C331" s="344"/>
      <c r="D331" s="344"/>
      <c r="E331" s="344"/>
      <c r="F331" s="344"/>
      <c r="G331" s="344"/>
      <c r="H331" s="344"/>
      <c r="I331" s="344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</row>
    <row r="332" spans="1:24" ht="21" customHeight="1">
      <c r="A332" s="343"/>
      <c r="B332" s="344"/>
      <c r="C332" s="344"/>
      <c r="D332" s="344"/>
      <c r="E332" s="344"/>
      <c r="F332" s="344"/>
      <c r="G332" s="344"/>
      <c r="H332" s="344"/>
      <c r="I332" s="344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</row>
    <row r="333" spans="1:24" ht="21" customHeight="1">
      <c r="A333" s="343"/>
      <c r="B333" s="344"/>
      <c r="C333" s="344"/>
      <c r="D333" s="344"/>
      <c r="E333" s="344"/>
      <c r="F333" s="344"/>
      <c r="G333" s="344"/>
      <c r="H333" s="344"/>
      <c r="I333" s="344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</row>
    <row r="334" spans="1:24" ht="21" customHeight="1">
      <c r="A334" s="343"/>
      <c r="B334" s="344"/>
      <c r="C334" s="344"/>
      <c r="D334" s="344"/>
      <c r="E334" s="344"/>
      <c r="F334" s="344"/>
      <c r="G334" s="344"/>
      <c r="H334" s="344"/>
      <c r="I334" s="344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</row>
    <row r="335" spans="1:24" ht="21" customHeight="1">
      <c r="A335" s="343"/>
      <c r="B335" s="344"/>
      <c r="C335" s="344"/>
      <c r="D335" s="344"/>
      <c r="E335" s="344"/>
      <c r="F335" s="344"/>
      <c r="G335" s="344"/>
      <c r="H335" s="344"/>
      <c r="I335" s="344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</row>
    <row r="336" spans="1:24" ht="21" customHeight="1">
      <c r="A336" s="343"/>
      <c r="B336" s="344"/>
      <c r="C336" s="344"/>
      <c r="D336" s="344"/>
      <c r="E336" s="344"/>
      <c r="F336" s="344"/>
      <c r="G336" s="344"/>
      <c r="H336" s="344"/>
      <c r="I336" s="344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</row>
    <row r="337" spans="1:24" ht="21" customHeight="1">
      <c r="A337" s="343"/>
      <c r="B337" s="344"/>
      <c r="C337" s="344"/>
      <c r="D337" s="344"/>
      <c r="E337" s="344"/>
      <c r="F337" s="344"/>
      <c r="G337" s="344"/>
      <c r="H337" s="344"/>
      <c r="I337" s="344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</row>
    <row r="338" spans="1:24" ht="21" customHeight="1">
      <c r="A338" s="343"/>
      <c r="B338" s="344"/>
      <c r="C338" s="344"/>
      <c r="D338" s="344"/>
      <c r="E338" s="344"/>
      <c r="F338" s="344"/>
      <c r="G338" s="344"/>
      <c r="H338" s="344"/>
      <c r="I338" s="344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</row>
    <row r="339" spans="1:24" ht="18.95" customHeight="1">
      <c r="A339" s="343"/>
      <c r="B339" s="344"/>
      <c r="C339" s="344"/>
      <c r="D339" s="344"/>
      <c r="E339" s="344"/>
      <c r="F339" s="344"/>
      <c r="G339" s="344"/>
      <c r="H339" s="344"/>
      <c r="I339" s="344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</row>
    <row r="340" spans="1:24" ht="18.95" customHeight="1">
      <c r="A340" s="343"/>
      <c r="B340" s="344"/>
      <c r="C340" s="344"/>
      <c r="D340" s="344"/>
      <c r="E340" s="344"/>
      <c r="F340" s="344"/>
      <c r="G340" s="344"/>
      <c r="H340" s="344"/>
      <c r="I340" s="344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</row>
    <row r="341" spans="1:24" ht="18.95" customHeight="1">
      <c r="A341" s="343"/>
      <c r="B341" s="344"/>
      <c r="C341" s="344"/>
      <c r="D341" s="344"/>
      <c r="E341" s="344"/>
      <c r="F341" s="344"/>
      <c r="G341" s="344"/>
      <c r="H341" s="344"/>
      <c r="I341" s="344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</row>
    <row r="342" spans="1:24" ht="18.95" customHeight="1">
      <c r="A342" s="343"/>
      <c r="B342" s="344"/>
      <c r="C342" s="344"/>
      <c r="D342" s="344"/>
      <c r="E342" s="344"/>
      <c r="F342" s="344"/>
      <c r="G342" s="344"/>
      <c r="H342" s="344"/>
      <c r="I342" s="344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</row>
    <row r="343" spans="1:24" ht="18.95" customHeight="1">
      <c r="A343" s="343"/>
      <c r="B343" s="344"/>
      <c r="C343" s="344"/>
      <c r="D343" s="344"/>
      <c r="E343" s="344"/>
      <c r="F343" s="344"/>
      <c r="G343" s="344"/>
      <c r="H343" s="344"/>
      <c r="I343" s="344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</row>
    <row r="344" spans="1:24" ht="18.95" customHeight="1">
      <c r="A344" s="343"/>
      <c r="B344" s="344"/>
      <c r="C344" s="344"/>
      <c r="D344" s="344"/>
      <c r="E344" s="344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</row>
    <row r="345" spans="1:24" ht="18.95" customHeight="1">
      <c r="A345" s="343"/>
      <c r="B345" s="344"/>
      <c r="C345" s="344"/>
      <c r="D345" s="344"/>
      <c r="E345" s="344"/>
      <c r="F345" s="344"/>
      <c r="G345" s="344"/>
      <c r="H345" s="344"/>
      <c r="I345" s="344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</row>
    <row r="346" spans="1:24" ht="18.95" customHeight="1">
      <c r="A346" s="343"/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</row>
    <row r="347" spans="1:24" ht="18.95" customHeight="1">
      <c r="A347" s="343"/>
      <c r="B347" s="344"/>
      <c r="C347" s="344"/>
      <c r="D347" s="344"/>
      <c r="E347" s="344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</row>
    <row r="348" spans="1:24" ht="18.95" customHeight="1">
      <c r="A348" s="343"/>
      <c r="B348" s="344"/>
      <c r="C348" s="344"/>
      <c r="D348" s="344"/>
      <c r="E348" s="344"/>
      <c r="F348" s="344"/>
      <c r="G348" s="344"/>
      <c r="H348" s="344"/>
      <c r="I348" s="344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</row>
    <row r="349" spans="1:24" ht="18.95" customHeight="1">
      <c r="A349" s="343"/>
      <c r="B349" s="344"/>
      <c r="C349" s="344"/>
      <c r="D349" s="344"/>
      <c r="E349" s="344"/>
      <c r="F349" s="344"/>
      <c r="G349" s="344"/>
      <c r="H349" s="344"/>
      <c r="I349" s="344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</row>
    <row r="350" spans="1:24" ht="18.95" customHeight="1">
      <c r="A350" s="343"/>
      <c r="B350" s="344"/>
      <c r="C350" s="344"/>
      <c r="D350" s="344"/>
      <c r="E350" s="344"/>
      <c r="F350" s="344"/>
      <c r="G350" s="344"/>
      <c r="H350" s="344"/>
      <c r="I350" s="344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</row>
    <row r="351" spans="1:24" ht="18.95" customHeight="1">
      <c r="A351" s="343"/>
      <c r="B351" s="344"/>
      <c r="C351" s="344"/>
      <c r="D351" s="344"/>
      <c r="E351" s="344"/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</row>
    <row r="352" spans="1:24" ht="18.95" customHeight="1">
      <c r="A352" s="343"/>
      <c r="B352" s="344"/>
      <c r="C352" s="344"/>
      <c r="D352" s="344"/>
      <c r="E352" s="344"/>
      <c r="F352" s="344"/>
      <c r="G352" s="344"/>
      <c r="H352" s="344"/>
      <c r="I352" s="344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</row>
    <row r="353" spans="1:24" ht="18.95" customHeight="1">
      <c r="A353" s="343"/>
      <c r="B353" s="344"/>
      <c r="C353" s="344"/>
      <c r="D353" s="344"/>
      <c r="E353" s="344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</row>
    <row r="354" spans="1:24" ht="18.95" customHeight="1">
      <c r="A354" s="343"/>
      <c r="B354" s="344"/>
      <c r="C354" s="344"/>
      <c r="D354" s="344"/>
      <c r="E354" s="344"/>
      <c r="F354" s="344"/>
      <c r="G354" s="344"/>
      <c r="H354" s="344"/>
      <c r="I354" s="344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</row>
    <row r="355" spans="1:24" ht="18.95" customHeight="1">
      <c r="A355" s="343"/>
      <c r="B355" s="344"/>
      <c r="C355" s="344"/>
      <c r="D355" s="344"/>
      <c r="E355" s="344"/>
      <c r="F355" s="344"/>
      <c r="G355" s="344"/>
      <c r="H355" s="344"/>
      <c r="I355" s="344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</row>
    <row r="356" spans="1:24" ht="18.95" customHeight="1">
      <c r="A356" s="343"/>
      <c r="B356" s="344"/>
      <c r="C356" s="344"/>
      <c r="D356" s="344"/>
      <c r="E356" s="344"/>
      <c r="F356" s="344"/>
      <c r="G356" s="344"/>
      <c r="H356" s="344"/>
      <c r="I356" s="344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</row>
    <row r="357" spans="1:24" ht="18.95" customHeight="1">
      <c r="A357" s="343"/>
      <c r="B357" s="344"/>
      <c r="C357" s="344"/>
      <c r="D357" s="344"/>
      <c r="E357" s="344"/>
      <c r="F357" s="344"/>
      <c r="G357" s="344"/>
      <c r="H357" s="344"/>
      <c r="I357" s="344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</row>
    <row r="358" spans="1:24" ht="18.95" customHeight="1">
      <c r="A358" s="343"/>
      <c r="B358" s="344"/>
      <c r="C358" s="344"/>
      <c r="D358" s="344"/>
      <c r="E358" s="344"/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</row>
    <row r="359" spans="1:24" ht="18.95" customHeight="1">
      <c r="A359" s="343"/>
      <c r="B359" s="344"/>
      <c r="C359" s="344"/>
      <c r="D359" s="344"/>
      <c r="E359" s="344"/>
      <c r="F359" s="344"/>
      <c r="G359" s="344"/>
      <c r="H359" s="344"/>
      <c r="I359" s="344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</row>
    <row r="360" spans="1:24" ht="18.95" customHeight="1">
      <c r="A360" s="343"/>
      <c r="B360" s="344"/>
      <c r="C360" s="344"/>
      <c r="D360" s="344"/>
      <c r="E360" s="344"/>
      <c r="F360" s="344"/>
      <c r="G360" s="344"/>
      <c r="H360" s="344"/>
      <c r="I360" s="344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</row>
    <row r="361" spans="1:24" ht="18.95" customHeight="1">
      <c r="A361" s="343"/>
      <c r="B361" s="344"/>
      <c r="C361" s="344"/>
      <c r="D361" s="344"/>
      <c r="E361" s="344"/>
      <c r="F361" s="344"/>
      <c r="G361" s="344"/>
      <c r="H361" s="344"/>
      <c r="I361" s="344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</row>
    <row r="362" spans="1:24" ht="18.95" customHeight="1">
      <c r="A362" s="343"/>
      <c r="B362" s="344"/>
      <c r="C362" s="344"/>
      <c r="D362" s="344"/>
      <c r="E362" s="344"/>
      <c r="F362" s="344"/>
      <c r="G362" s="344"/>
      <c r="H362" s="344"/>
      <c r="I362" s="344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</row>
    <row r="363" spans="1:24" ht="18.95" customHeight="1">
      <c r="A363" s="343"/>
      <c r="B363" s="344"/>
      <c r="C363" s="344"/>
      <c r="D363" s="344"/>
      <c r="E363" s="344"/>
      <c r="F363" s="344"/>
      <c r="G363" s="344"/>
      <c r="H363" s="344"/>
      <c r="I363" s="344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</row>
    <row r="364" spans="1:24" ht="18.95" customHeight="1">
      <c r="A364" s="343"/>
      <c r="B364" s="344"/>
      <c r="C364" s="344"/>
      <c r="D364" s="344"/>
      <c r="E364" s="344"/>
      <c r="F364" s="344"/>
      <c r="G364" s="344"/>
      <c r="H364" s="344"/>
      <c r="I364" s="344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</row>
    <row r="365" spans="1:24" ht="18.95" customHeight="1">
      <c r="A365" s="343"/>
      <c r="B365" s="344"/>
      <c r="C365" s="344"/>
      <c r="D365" s="344"/>
      <c r="E365" s="344"/>
      <c r="F365" s="344"/>
      <c r="G365" s="344"/>
      <c r="H365" s="344"/>
      <c r="I365" s="344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</row>
    <row r="366" spans="1:24" ht="18.95" customHeight="1">
      <c r="A366" s="343"/>
      <c r="B366" s="344"/>
      <c r="C366" s="344"/>
      <c r="D366" s="344"/>
      <c r="E366" s="344"/>
      <c r="F366" s="344"/>
      <c r="G366" s="344"/>
      <c r="H366" s="344"/>
      <c r="I366" s="344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</row>
    <row r="367" spans="1:24" ht="18.95" customHeight="1">
      <c r="A367" s="343"/>
      <c r="B367" s="344"/>
      <c r="C367" s="344"/>
      <c r="D367" s="344"/>
      <c r="E367" s="344"/>
      <c r="F367" s="344"/>
      <c r="G367" s="344"/>
      <c r="H367" s="344"/>
      <c r="I367" s="344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</row>
    <row r="368" spans="1:24" ht="18.95" customHeight="1">
      <c r="A368" s="343"/>
      <c r="B368" s="344"/>
      <c r="C368" s="344"/>
      <c r="D368" s="344"/>
      <c r="E368" s="344"/>
      <c r="F368" s="344"/>
      <c r="G368" s="344"/>
      <c r="H368" s="344"/>
      <c r="I368" s="344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</row>
    <row r="369" spans="1:24" ht="18.95" customHeight="1">
      <c r="A369" s="343"/>
      <c r="B369" s="344"/>
      <c r="C369" s="344"/>
      <c r="D369" s="344"/>
      <c r="E369" s="344"/>
      <c r="F369" s="344"/>
      <c r="G369" s="344"/>
      <c r="H369" s="344"/>
      <c r="I369" s="344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</row>
    <row r="370" spans="1:24" ht="18.95" customHeight="1">
      <c r="A370" s="343"/>
      <c r="B370" s="344"/>
      <c r="C370" s="344"/>
      <c r="D370" s="344"/>
      <c r="E370" s="344"/>
      <c r="F370" s="344"/>
      <c r="G370" s="344"/>
      <c r="H370" s="344"/>
      <c r="I370" s="344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</row>
    <row r="371" spans="1:24" ht="18.95" customHeight="1">
      <c r="A371" s="343"/>
      <c r="B371" s="344"/>
      <c r="C371" s="344"/>
      <c r="D371" s="344"/>
      <c r="E371" s="344"/>
      <c r="F371" s="344"/>
      <c r="G371" s="344"/>
      <c r="H371" s="344"/>
      <c r="I371" s="344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</row>
    <row r="372" spans="1:24" ht="18.95" customHeight="1">
      <c r="A372" s="343"/>
      <c r="B372" s="344"/>
      <c r="C372" s="344"/>
      <c r="D372" s="344"/>
      <c r="E372" s="344"/>
      <c r="F372" s="344"/>
      <c r="G372" s="344"/>
      <c r="H372" s="344"/>
      <c r="I372" s="344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</row>
    <row r="373" spans="1:24" ht="18.95" customHeight="1">
      <c r="A373" s="343"/>
      <c r="B373" s="344"/>
      <c r="C373" s="344"/>
      <c r="D373" s="344"/>
      <c r="E373" s="344"/>
      <c r="F373" s="344"/>
      <c r="G373" s="344"/>
      <c r="H373" s="344"/>
      <c r="I373" s="344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</row>
    <row r="374" spans="1:24" ht="18.95" customHeight="1">
      <c r="A374" s="343"/>
      <c r="B374" s="344"/>
      <c r="C374" s="344"/>
      <c r="D374" s="344"/>
      <c r="E374" s="344"/>
      <c r="F374" s="344"/>
      <c r="G374" s="344"/>
      <c r="H374" s="344"/>
      <c r="I374" s="344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</row>
    <row r="375" spans="1:24" ht="18.95" customHeight="1">
      <c r="A375" s="343"/>
      <c r="B375" s="344"/>
      <c r="C375" s="344"/>
      <c r="D375" s="344"/>
      <c r="E375" s="344"/>
      <c r="F375" s="344"/>
      <c r="G375" s="344"/>
      <c r="H375" s="344"/>
      <c r="I375" s="344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</row>
    <row r="376" spans="1:24" ht="18.95" customHeight="1">
      <c r="A376" s="343"/>
      <c r="B376" s="344"/>
      <c r="C376" s="344"/>
      <c r="D376" s="344"/>
      <c r="E376" s="344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</row>
    <row r="377" spans="1:24" ht="18.95" customHeight="1">
      <c r="A377" s="343"/>
      <c r="B377" s="344"/>
      <c r="C377" s="344"/>
      <c r="D377" s="344"/>
      <c r="E377" s="344"/>
      <c r="F377" s="344"/>
      <c r="G377" s="344"/>
      <c r="H377" s="344"/>
      <c r="I377" s="344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</row>
    <row r="378" spans="1:24" ht="18.95" customHeight="1">
      <c r="A378" s="343"/>
      <c r="B378" s="344"/>
      <c r="C378" s="344"/>
      <c r="D378" s="344"/>
      <c r="E378" s="344"/>
      <c r="F378" s="344"/>
      <c r="G378" s="344"/>
      <c r="H378" s="344"/>
      <c r="I378" s="344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</row>
    <row r="379" spans="1:24" ht="18.95" customHeight="1">
      <c r="A379" s="343"/>
      <c r="B379" s="344"/>
      <c r="C379" s="344"/>
      <c r="D379" s="344"/>
      <c r="E379" s="344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</row>
    <row r="380" spans="1:24" ht="18.95" customHeight="1">
      <c r="A380" s="343"/>
      <c r="B380" s="344"/>
      <c r="C380" s="344"/>
      <c r="D380" s="344"/>
      <c r="E380" s="344"/>
      <c r="F380" s="344"/>
      <c r="G380" s="344"/>
      <c r="H380" s="344"/>
      <c r="I380" s="344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</row>
    <row r="381" spans="1:24" ht="18.95" customHeight="1">
      <c r="A381" s="343"/>
      <c r="B381" s="344"/>
      <c r="C381" s="344"/>
      <c r="D381" s="344"/>
      <c r="E381" s="344"/>
      <c r="F381" s="344"/>
      <c r="G381" s="344"/>
      <c r="H381" s="344"/>
      <c r="I381" s="344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</row>
    <row r="382" spans="1:24" ht="18.95" customHeight="1">
      <c r="A382" s="343"/>
      <c r="B382" s="344"/>
      <c r="C382" s="344"/>
      <c r="D382" s="344"/>
      <c r="E382" s="344"/>
      <c r="F382" s="344"/>
      <c r="G382" s="344"/>
      <c r="H382" s="344"/>
      <c r="I382" s="344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</row>
    <row r="383" spans="1:24" ht="18.95" customHeight="1">
      <c r="A383" s="343"/>
      <c r="B383" s="344"/>
      <c r="C383" s="344"/>
      <c r="D383" s="344"/>
      <c r="E383" s="344"/>
      <c r="F383" s="344"/>
      <c r="G383" s="344"/>
      <c r="H383" s="344"/>
      <c r="I383" s="344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</row>
    <row r="384" spans="1:24" ht="18.95" customHeight="1">
      <c r="A384" s="343"/>
      <c r="B384" s="344"/>
      <c r="C384" s="344"/>
      <c r="D384" s="344"/>
      <c r="E384" s="344"/>
      <c r="F384" s="344"/>
      <c r="G384" s="344"/>
      <c r="H384" s="344"/>
      <c r="I384" s="344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</row>
    <row r="385" spans="1:24" ht="18.95" customHeight="1">
      <c r="A385" s="343"/>
      <c r="B385" s="344"/>
      <c r="C385" s="344"/>
      <c r="D385" s="344"/>
      <c r="E385" s="344"/>
      <c r="F385" s="344"/>
      <c r="G385" s="344"/>
      <c r="H385" s="344"/>
      <c r="I385" s="344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</row>
    <row r="386" spans="1:24" ht="18.95" customHeight="1">
      <c r="A386" s="343"/>
      <c r="B386" s="344"/>
      <c r="C386" s="344"/>
      <c r="D386" s="344"/>
      <c r="E386" s="344"/>
      <c r="F386" s="344"/>
      <c r="G386" s="344"/>
      <c r="H386" s="344"/>
      <c r="I386" s="344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</row>
    <row r="387" spans="1:24" ht="18.95" customHeight="1">
      <c r="A387" s="343"/>
      <c r="B387" s="344"/>
      <c r="C387" s="344"/>
      <c r="D387" s="344"/>
      <c r="E387" s="344"/>
      <c r="F387" s="344"/>
      <c r="G387" s="344"/>
      <c r="H387" s="344"/>
      <c r="I387" s="344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</row>
    <row r="388" spans="1:24" ht="18.95" customHeight="1">
      <c r="A388" s="343"/>
      <c r="B388" s="344"/>
      <c r="C388" s="344"/>
      <c r="D388" s="344"/>
      <c r="E388" s="344"/>
      <c r="F388" s="344"/>
      <c r="G388" s="344"/>
      <c r="H388" s="344"/>
      <c r="I388" s="344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</row>
    <row r="389" spans="1:24" ht="18.95" customHeight="1">
      <c r="A389" s="343"/>
      <c r="B389" s="344"/>
      <c r="C389" s="344"/>
      <c r="D389" s="344"/>
      <c r="E389" s="344"/>
      <c r="F389" s="344"/>
      <c r="G389" s="344"/>
      <c r="H389" s="344"/>
      <c r="I389" s="344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</row>
    <row r="390" spans="1:24" ht="18.95" customHeight="1">
      <c r="A390" s="343"/>
      <c r="B390" s="344"/>
      <c r="C390" s="344"/>
      <c r="D390" s="344"/>
      <c r="E390" s="344"/>
      <c r="F390" s="344"/>
      <c r="G390" s="344"/>
      <c r="H390" s="344"/>
      <c r="I390" s="344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</row>
    <row r="391" spans="1:24" ht="18.95" customHeight="1">
      <c r="A391" s="343"/>
      <c r="B391" s="344"/>
      <c r="C391" s="344"/>
      <c r="D391" s="344"/>
      <c r="E391" s="344"/>
      <c r="F391" s="344"/>
      <c r="G391" s="344"/>
      <c r="H391" s="344"/>
      <c r="I391" s="344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</row>
    <row r="392" spans="1:24" ht="18.95" customHeight="1">
      <c r="A392" s="343"/>
      <c r="B392" s="344"/>
      <c r="C392" s="344"/>
      <c r="D392" s="344"/>
      <c r="E392" s="344"/>
      <c r="F392" s="344"/>
      <c r="G392" s="344"/>
      <c r="H392" s="344"/>
      <c r="I392" s="344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</row>
    <row r="393" spans="1:24" ht="18.95" customHeight="1">
      <c r="A393" s="343"/>
      <c r="B393" s="344"/>
      <c r="C393" s="344"/>
      <c r="D393" s="344"/>
      <c r="E393" s="344"/>
      <c r="F393" s="344"/>
      <c r="G393" s="344"/>
      <c r="H393" s="344"/>
      <c r="I393" s="344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</row>
    <row r="394" spans="1:24" ht="18.95" customHeight="1">
      <c r="A394" s="343"/>
      <c r="B394" s="344"/>
      <c r="C394" s="344"/>
      <c r="D394" s="344"/>
      <c r="E394" s="344"/>
      <c r="F394" s="344"/>
      <c r="G394" s="344"/>
      <c r="H394" s="344"/>
      <c r="I394" s="344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</row>
    <row r="395" spans="1:24" ht="18.95" customHeight="1">
      <c r="A395" s="343"/>
      <c r="B395" s="344"/>
      <c r="C395" s="344"/>
      <c r="D395" s="344"/>
      <c r="E395" s="344"/>
      <c r="F395" s="344"/>
      <c r="G395" s="344"/>
      <c r="H395" s="344"/>
      <c r="I395" s="344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</row>
    <row r="396" spans="1:24" ht="18.95" customHeight="1">
      <c r="A396" s="343"/>
      <c r="B396" s="344"/>
      <c r="C396" s="344"/>
      <c r="D396" s="344"/>
      <c r="E396" s="344"/>
      <c r="F396" s="344"/>
      <c r="G396" s="344"/>
      <c r="H396" s="344"/>
      <c r="I396" s="344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</row>
    <row r="397" spans="1:24" ht="18.95" customHeight="1">
      <c r="A397" s="343"/>
      <c r="B397" s="344"/>
      <c r="C397" s="344"/>
      <c r="D397" s="344"/>
      <c r="E397" s="344"/>
      <c r="F397" s="344"/>
      <c r="G397" s="344"/>
      <c r="H397" s="344"/>
      <c r="I397" s="344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</row>
    <row r="398" spans="1:24" ht="18.95" customHeight="1">
      <c r="A398" s="343"/>
      <c r="B398" s="344"/>
      <c r="C398" s="344"/>
      <c r="D398" s="344"/>
      <c r="E398" s="344"/>
      <c r="F398" s="344"/>
      <c r="G398" s="344"/>
      <c r="H398" s="344"/>
      <c r="I398" s="344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</row>
    <row r="399" spans="1:24" ht="18.95" customHeight="1">
      <c r="A399" s="343"/>
      <c r="B399" s="344"/>
      <c r="C399" s="344"/>
      <c r="D399" s="344"/>
      <c r="E399" s="344"/>
      <c r="F399" s="344"/>
      <c r="G399" s="344"/>
      <c r="H399" s="344"/>
      <c r="I399" s="344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</row>
    <row r="400" spans="1:24" ht="18.95" customHeight="1">
      <c r="A400" s="343"/>
      <c r="B400" s="344"/>
      <c r="C400" s="344"/>
      <c r="D400" s="344"/>
      <c r="E400" s="344"/>
      <c r="F400" s="344"/>
      <c r="G400" s="344"/>
      <c r="H400" s="344"/>
      <c r="I400" s="344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</row>
    <row r="401" spans="1:24" ht="18.95" customHeight="1">
      <c r="A401" s="343"/>
      <c r="B401" s="344"/>
      <c r="C401" s="344"/>
      <c r="D401" s="344"/>
      <c r="E401" s="344"/>
      <c r="F401" s="344"/>
      <c r="G401" s="344"/>
      <c r="H401" s="344"/>
      <c r="I401" s="344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</row>
    <row r="402" spans="1:24" ht="18.95" customHeight="1">
      <c r="A402" s="343"/>
      <c r="B402" s="344"/>
      <c r="C402" s="344"/>
      <c r="D402" s="344"/>
      <c r="E402" s="344"/>
      <c r="F402" s="344"/>
      <c r="G402" s="344"/>
      <c r="H402" s="344"/>
      <c r="I402" s="344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</row>
    <row r="403" spans="1:24" ht="18.95" customHeight="1">
      <c r="A403" s="343"/>
      <c r="B403" s="344"/>
      <c r="C403" s="344"/>
      <c r="D403" s="344"/>
      <c r="E403" s="344"/>
      <c r="F403" s="344"/>
      <c r="G403" s="344"/>
      <c r="H403" s="344"/>
      <c r="I403" s="344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</row>
    <row r="404" spans="1:24" ht="18.95" customHeight="1">
      <c r="A404" s="343"/>
      <c r="B404" s="344"/>
      <c r="C404" s="344"/>
      <c r="D404" s="344"/>
      <c r="E404" s="344"/>
      <c r="F404" s="344"/>
      <c r="G404" s="344"/>
      <c r="H404" s="344"/>
      <c r="I404" s="344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</row>
    <row r="405" spans="1:24" ht="18.95" customHeight="1">
      <c r="A405" s="343"/>
      <c r="B405" s="344"/>
      <c r="C405" s="344"/>
      <c r="D405" s="344"/>
      <c r="E405" s="344"/>
      <c r="F405" s="344"/>
      <c r="G405" s="344"/>
      <c r="H405" s="344"/>
      <c r="I405" s="344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</row>
    <row r="406" spans="1:24" ht="18.95" customHeight="1">
      <c r="A406" s="343"/>
      <c r="B406" s="344"/>
      <c r="C406" s="344"/>
      <c r="D406" s="344"/>
      <c r="E406" s="344"/>
      <c r="F406" s="344"/>
      <c r="G406" s="344"/>
      <c r="H406" s="344"/>
      <c r="I406" s="344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</row>
    <row r="407" spans="1:24" ht="18.95" customHeight="1">
      <c r="A407" s="343"/>
      <c r="B407" s="344"/>
      <c r="C407" s="344"/>
      <c r="D407" s="344"/>
      <c r="E407" s="344"/>
      <c r="F407" s="344"/>
      <c r="G407" s="344"/>
      <c r="H407" s="344"/>
      <c r="I407" s="344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</row>
    <row r="408" spans="1:24" ht="18.95" customHeight="1">
      <c r="A408" s="343"/>
      <c r="B408" s="344"/>
      <c r="C408" s="344"/>
      <c r="D408" s="344"/>
      <c r="E408" s="344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</row>
    <row r="409" spans="1:24" ht="18.95" customHeight="1">
      <c r="A409" s="343"/>
      <c r="B409" s="344"/>
      <c r="C409" s="344"/>
      <c r="D409" s="344"/>
      <c r="E409" s="344"/>
      <c r="F409" s="344"/>
      <c r="G409" s="344"/>
      <c r="H409" s="344"/>
      <c r="I409" s="344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</row>
    <row r="410" spans="1:24" ht="18.95" customHeight="1">
      <c r="A410" s="343"/>
      <c r="B410" s="344"/>
      <c r="C410" s="344"/>
      <c r="D410" s="344"/>
      <c r="E410" s="344"/>
      <c r="F410" s="344"/>
      <c r="G410" s="344"/>
      <c r="H410" s="344"/>
      <c r="I410" s="344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1:24" ht="18.95" customHeight="1">
      <c r="A411" s="343"/>
      <c r="B411" s="344"/>
      <c r="C411" s="344"/>
      <c r="D411" s="344"/>
      <c r="E411" s="344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1:24" ht="18.95" customHeight="1">
      <c r="A412" s="343"/>
      <c r="B412" s="344"/>
      <c r="C412" s="344"/>
      <c r="D412" s="344"/>
      <c r="E412" s="344"/>
      <c r="F412" s="344"/>
      <c r="G412" s="344"/>
      <c r="H412" s="344"/>
      <c r="I412" s="344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1:24" ht="18.95" customHeight="1">
      <c r="A413" s="343"/>
      <c r="B413" s="344"/>
      <c r="C413" s="344"/>
      <c r="D413" s="344"/>
      <c r="E413" s="344"/>
      <c r="F413" s="344"/>
      <c r="G413" s="344"/>
      <c r="H413" s="344"/>
      <c r="I413" s="344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</row>
    <row r="414" spans="1:24" ht="18.95" customHeight="1">
      <c r="A414" s="343"/>
      <c r="B414" s="344"/>
      <c r="C414" s="344"/>
      <c r="D414" s="344"/>
      <c r="E414" s="344"/>
      <c r="F414" s="344"/>
      <c r="G414" s="344"/>
      <c r="H414" s="344"/>
      <c r="I414" s="344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</row>
    <row r="415" spans="1:24" ht="18.95" customHeight="1">
      <c r="A415" s="343"/>
      <c r="B415" s="344"/>
      <c r="C415" s="344"/>
      <c r="D415" s="344"/>
      <c r="E415" s="344"/>
      <c r="F415" s="344"/>
      <c r="G415" s="344"/>
      <c r="H415" s="344"/>
      <c r="I415" s="344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</row>
    <row r="416" spans="1:24" ht="18.95" customHeight="1">
      <c r="A416" s="343"/>
      <c r="B416" s="344"/>
      <c r="C416" s="344"/>
      <c r="D416" s="344"/>
      <c r="E416" s="344"/>
      <c r="F416" s="344"/>
      <c r="G416" s="344"/>
      <c r="H416" s="344"/>
      <c r="I416" s="344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</row>
    <row r="417" spans="1:24" ht="18.95" customHeight="1">
      <c r="A417" s="343"/>
      <c r="B417" s="344"/>
      <c r="C417" s="344"/>
      <c r="D417" s="344"/>
      <c r="E417" s="344"/>
      <c r="F417" s="344"/>
      <c r="G417" s="344"/>
      <c r="H417" s="344"/>
      <c r="I417" s="344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</row>
    <row r="418" spans="1:24" ht="18.95" customHeight="1">
      <c r="A418" s="343"/>
      <c r="B418" s="344"/>
      <c r="C418" s="344"/>
      <c r="D418" s="344"/>
      <c r="E418" s="344"/>
      <c r="F418" s="344"/>
      <c r="G418" s="344"/>
      <c r="H418" s="344"/>
      <c r="I418" s="344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</row>
    <row r="419" spans="1:24" ht="18.95" customHeight="1">
      <c r="A419" s="343"/>
      <c r="B419" s="344"/>
      <c r="C419" s="344"/>
      <c r="D419" s="344"/>
      <c r="E419" s="344"/>
      <c r="F419" s="344"/>
      <c r="G419" s="344"/>
      <c r="H419" s="344"/>
      <c r="I419" s="344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</row>
    <row r="420" spans="1:24" ht="18.95" customHeight="1">
      <c r="A420" s="343"/>
      <c r="B420" s="344"/>
      <c r="C420" s="344"/>
      <c r="D420" s="344"/>
      <c r="E420" s="344"/>
      <c r="F420" s="344"/>
      <c r="G420" s="344"/>
      <c r="H420" s="344"/>
      <c r="I420" s="344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</row>
    <row r="421" spans="1:24" ht="18.95" customHeight="1">
      <c r="A421" s="343"/>
      <c r="B421" s="344"/>
      <c r="C421" s="344"/>
      <c r="D421" s="344"/>
      <c r="E421" s="344"/>
      <c r="F421" s="344"/>
      <c r="G421" s="344"/>
      <c r="H421" s="344"/>
      <c r="I421" s="344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</row>
    <row r="422" spans="1:24" ht="18.95" customHeight="1">
      <c r="A422" s="343"/>
      <c r="B422" s="344"/>
      <c r="C422" s="344"/>
      <c r="D422" s="344"/>
      <c r="E422" s="344"/>
      <c r="F422" s="344"/>
      <c r="G422" s="344"/>
      <c r="H422" s="344"/>
      <c r="I422" s="344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</row>
    <row r="423" spans="1:24" ht="18.95" customHeight="1">
      <c r="A423" s="343"/>
      <c r="B423" s="344"/>
      <c r="C423" s="344"/>
      <c r="D423" s="344"/>
      <c r="E423" s="344"/>
      <c r="F423" s="344"/>
      <c r="G423" s="344"/>
      <c r="H423" s="344"/>
      <c r="I423" s="344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</row>
    <row r="424" spans="1:24" ht="18.95" customHeight="1">
      <c r="A424" s="343"/>
      <c r="B424" s="344"/>
      <c r="C424" s="344"/>
      <c r="D424" s="344"/>
      <c r="E424" s="344"/>
      <c r="F424" s="344"/>
      <c r="G424" s="344"/>
      <c r="H424" s="344"/>
      <c r="I424" s="344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</row>
    <row r="425" spans="1:24" ht="18.95" customHeight="1">
      <c r="A425" s="343"/>
      <c r="B425" s="344"/>
      <c r="C425" s="344"/>
      <c r="D425" s="344"/>
      <c r="E425" s="344"/>
      <c r="F425" s="344"/>
      <c r="G425" s="344"/>
      <c r="H425" s="344"/>
      <c r="I425" s="344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</row>
    <row r="426" spans="1:24" ht="18.95" customHeight="1">
      <c r="A426" s="343"/>
      <c r="B426" s="344"/>
      <c r="C426" s="344"/>
      <c r="D426" s="344"/>
      <c r="E426" s="344"/>
      <c r="F426" s="344"/>
      <c r="G426" s="344"/>
      <c r="H426" s="344"/>
      <c r="I426" s="344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</row>
    <row r="427" spans="1:24" ht="18.95" customHeight="1">
      <c r="A427" s="343"/>
      <c r="B427" s="344"/>
      <c r="C427" s="344"/>
      <c r="D427" s="344"/>
      <c r="E427" s="344"/>
      <c r="F427" s="344"/>
      <c r="G427" s="344"/>
      <c r="H427" s="344"/>
      <c r="I427" s="344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</row>
    <row r="428" spans="1:24" ht="18.95" customHeight="1">
      <c r="A428" s="343"/>
      <c r="B428" s="344"/>
      <c r="C428" s="344"/>
      <c r="D428" s="344"/>
      <c r="E428" s="344"/>
      <c r="F428" s="344"/>
      <c r="G428" s="344"/>
      <c r="H428" s="344"/>
      <c r="I428" s="344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</row>
    <row r="429" spans="1:24" ht="18.95" customHeight="1">
      <c r="A429" s="343"/>
      <c r="B429" s="344"/>
      <c r="C429" s="344"/>
      <c r="D429" s="344"/>
      <c r="E429" s="344"/>
      <c r="F429" s="344"/>
      <c r="G429" s="344"/>
      <c r="H429" s="344"/>
      <c r="I429" s="344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</row>
    <row r="430" spans="1:24" ht="18.95" customHeight="1">
      <c r="A430" s="343"/>
      <c r="B430" s="344"/>
      <c r="C430" s="344"/>
      <c r="D430" s="344"/>
      <c r="E430" s="344"/>
      <c r="F430" s="344"/>
      <c r="G430" s="344"/>
      <c r="H430" s="344"/>
      <c r="I430" s="344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</row>
    <row r="431" spans="1:24" ht="18.95" customHeight="1">
      <c r="A431" s="343"/>
      <c r="B431" s="344"/>
      <c r="C431" s="344"/>
      <c r="D431" s="344"/>
      <c r="E431" s="344"/>
      <c r="F431" s="344"/>
      <c r="G431" s="344"/>
      <c r="H431" s="344"/>
      <c r="I431" s="344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</row>
    <row r="432" spans="1:24" ht="18.95" customHeight="1">
      <c r="A432" s="343"/>
      <c r="B432" s="344"/>
      <c r="C432" s="344"/>
      <c r="D432" s="344"/>
      <c r="E432" s="344"/>
      <c r="F432" s="344"/>
      <c r="G432" s="344"/>
      <c r="H432" s="344"/>
      <c r="I432" s="344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</row>
    <row r="433" spans="1:24" ht="18.95" customHeight="1">
      <c r="A433" s="343"/>
      <c r="B433" s="344"/>
      <c r="C433" s="344"/>
      <c r="D433" s="344"/>
      <c r="E433" s="344"/>
      <c r="F433" s="344"/>
      <c r="G433" s="344"/>
      <c r="H433" s="344"/>
      <c r="I433" s="344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</row>
    <row r="434" spans="1:24" ht="18.95" customHeight="1">
      <c r="A434" s="343"/>
      <c r="B434" s="344"/>
      <c r="C434" s="344"/>
      <c r="D434" s="344"/>
      <c r="E434" s="344"/>
      <c r="F434" s="344"/>
      <c r="G434" s="344"/>
      <c r="H434" s="344"/>
      <c r="I434" s="344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</row>
    <row r="435" spans="1:24" ht="18.95" customHeight="1">
      <c r="A435" s="343"/>
      <c r="B435" s="344"/>
      <c r="C435" s="344"/>
      <c r="D435" s="344"/>
      <c r="E435" s="344"/>
      <c r="F435" s="344"/>
      <c r="G435" s="344"/>
      <c r="H435" s="344"/>
      <c r="I435" s="344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</row>
    <row r="436" spans="1:24" ht="18.95" customHeight="1">
      <c r="A436" s="343"/>
      <c r="B436" s="344"/>
      <c r="C436" s="344"/>
      <c r="D436" s="344"/>
      <c r="E436" s="344"/>
      <c r="F436" s="344"/>
      <c r="G436" s="344"/>
      <c r="H436" s="344"/>
      <c r="I436" s="344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</row>
    <row r="437" spans="1:24" ht="18.95" customHeight="1">
      <c r="A437" s="343"/>
      <c r="B437" s="344"/>
      <c r="C437" s="344"/>
      <c r="D437" s="344"/>
      <c r="E437" s="344"/>
      <c r="F437" s="344"/>
      <c r="G437" s="344"/>
      <c r="H437" s="344"/>
      <c r="I437" s="344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</row>
    <row r="438" spans="1:24" ht="18.95" customHeight="1">
      <c r="A438" s="343"/>
      <c r="B438" s="344"/>
      <c r="C438" s="344"/>
      <c r="D438" s="344"/>
      <c r="E438" s="344"/>
      <c r="F438" s="344"/>
      <c r="G438" s="344"/>
      <c r="H438" s="344"/>
      <c r="I438" s="344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</row>
    <row r="439" spans="1:24" ht="18.95" customHeight="1">
      <c r="A439" s="343"/>
      <c r="B439" s="344"/>
      <c r="C439" s="344"/>
      <c r="D439" s="344"/>
      <c r="E439" s="344"/>
      <c r="F439" s="344"/>
      <c r="G439" s="344"/>
      <c r="H439" s="344"/>
      <c r="I439" s="344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</row>
    <row r="440" spans="1:24" ht="18.95" customHeight="1">
      <c r="A440" s="343"/>
      <c r="B440" s="344"/>
      <c r="C440" s="344"/>
      <c r="D440" s="344"/>
      <c r="E440" s="344"/>
      <c r="F440" s="344"/>
      <c r="G440" s="344"/>
      <c r="H440" s="344"/>
      <c r="I440" s="344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</row>
    <row r="441" spans="1:24" ht="18.95" customHeight="1">
      <c r="A441" s="343"/>
      <c r="B441" s="344"/>
      <c r="C441" s="344"/>
      <c r="D441" s="344"/>
      <c r="E441" s="344"/>
      <c r="F441" s="344"/>
      <c r="G441" s="344"/>
      <c r="H441" s="344"/>
      <c r="I441" s="344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</row>
    <row r="442" spans="1:24" ht="18.95" customHeight="1">
      <c r="A442" s="343"/>
      <c r="B442" s="344"/>
      <c r="C442" s="344"/>
      <c r="D442" s="344"/>
      <c r="E442" s="344"/>
      <c r="F442" s="344"/>
      <c r="G442" s="344"/>
      <c r="H442" s="344"/>
      <c r="I442" s="344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</row>
    <row r="443" spans="1:24" ht="18.95" customHeight="1">
      <c r="A443" s="343"/>
      <c r="B443" s="344"/>
      <c r="C443" s="344"/>
      <c r="D443" s="344"/>
      <c r="E443" s="344"/>
      <c r="F443" s="344"/>
      <c r="G443" s="344"/>
      <c r="H443" s="344"/>
      <c r="I443" s="344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</row>
    <row r="444" spans="1:24" ht="18.95" customHeight="1">
      <c r="A444" s="343"/>
      <c r="B444" s="344"/>
      <c r="C444" s="344"/>
      <c r="D444" s="344"/>
      <c r="E444" s="344"/>
      <c r="F444" s="344"/>
      <c r="G444" s="344"/>
      <c r="H444" s="344"/>
      <c r="I444" s="344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</row>
    <row r="445" spans="1:24" ht="18.95" customHeight="1">
      <c r="A445" s="343"/>
      <c r="B445" s="344"/>
      <c r="C445" s="344"/>
      <c r="D445" s="344"/>
      <c r="E445" s="344"/>
      <c r="F445" s="344"/>
      <c r="G445" s="344"/>
      <c r="H445" s="344"/>
      <c r="I445" s="344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</row>
    <row r="446" spans="1:24" ht="18.95" customHeight="1">
      <c r="A446" s="343"/>
      <c r="B446" s="344"/>
      <c r="C446" s="344"/>
      <c r="D446" s="344"/>
      <c r="E446" s="344"/>
      <c r="F446" s="344"/>
      <c r="G446" s="344"/>
      <c r="H446" s="344"/>
      <c r="I446" s="344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</row>
    <row r="447" spans="1:24" ht="18.95" customHeight="1">
      <c r="A447" s="343"/>
      <c r="B447" s="344"/>
      <c r="C447" s="344"/>
      <c r="D447" s="344"/>
      <c r="E447" s="344"/>
      <c r="F447" s="344"/>
      <c r="G447" s="344"/>
      <c r="H447" s="344"/>
      <c r="I447" s="344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</row>
    <row r="448" spans="1:24" ht="18.95" customHeight="1">
      <c r="A448" s="343"/>
      <c r="B448" s="344"/>
      <c r="C448" s="344"/>
      <c r="D448" s="344"/>
      <c r="E448" s="344"/>
      <c r="F448" s="344"/>
      <c r="G448" s="344"/>
      <c r="H448" s="344"/>
      <c r="I448" s="344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</row>
    <row r="449" spans="1:24" ht="18.95" customHeight="1">
      <c r="A449" s="343"/>
      <c r="B449" s="344"/>
      <c r="C449" s="344"/>
      <c r="D449" s="344"/>
      <c r="E449" s="344"/>
      <c r="F449" s="344"/>
      <c r="G449" s="344"/>
      <c r="H449" s="344"/>
      <c r="I449" s="344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</row>
    <row r="450" spans="1:24" ht="18.95" customHeight="1">
      <c r="A450" s="343"/>
      <c r="B450" s="344"/>
      <c r="C450" s="344"/>
      <c r="D450" s="344"/>
      <c r="E450" s="344"/>
      <c r="F450" s="344"/>
      <c r="G450" s="344"/>
      <c r="H450" s="344"/>
      <c r="I450" s="344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</row>
    <row r="451" spans="1:24" ht="18.95" customHeight="1">
      <c r="A451" s="343"/>
      <c r="B451" s="344"/>
      <c r="C451" s="344"/>
      <c r="D451" s="344"/>
      <c r="E451" s="344"/>
      <c r="F451" s="344"/>
      <c r="G451" s="344"/>
      <c r="H451" s="344"/>
      <c r="I451" s="344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</row>
    <row r="452" spans="1:24" ht="18.95" customHeight="1">
      <c r="A452" s="343"/>
      <c r="B452" s="344"/>
      <c r="C452" s="344"/>
      <c r="D452" s="344"/>
      <c r="E452" s="344"/>
      <c r="F452" s="344"/>
      <c r="G452" s="344"/>
      <c r="H452" s="344"/>
      <c r="I452" s="344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</row>
    <row r="453" spans="1:24" ht="18.95" customHeight="1">
      <c r="A453" s="343"/>
      <c r="B453" s="344"/>
      <c r="C453" s="344"/>
      <c r="D453" s="344"/>
      <c r="E453" s="344"/>
      <c r="F453" s="344"/>
      <c r="G453" s="344"/>
      <c r="H453" s="344"/>
      <c r="I453" s="344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</row>
    <row r="454" spans="1:24" ht="18.95" customHeight="1">
      <c r="A454" s="343"/>
      <c r="B454" s="344"/>
      <c r="C454" s="344"/>
      <c r="D454" s="344"/>
      <c r="E454" s="344"/>
      <c r="F454" s="344"/>
      <c r="G454" s="344"/>
      <c r="H454" s="344"/>
      <c r="I454" s="344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</row>
    <row r="455" spans="1:24" ht="18.95" customHeight="1">
      <c r="A455" s="343"/>
      <c r="B455" s="344"/>
      <c r="C455" s="344"/>
      <c r="D455" s="344"/>
      <c r="E455" s="344"/>
      <c r="F455" s="344"/>
      <c r="G455" s="344"/>
      <c r="H455" s="344"/>
      <c r="I455" s="344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</row>
    <row r="456" spans="1:24" ht="18.95" customHeight="1">
      <c r="A456" s="343"/>
      <c r="B456" s="344"/>
      <c r="C456" s="344"/>
      <c r="D456" s="344"/>
      <c r="E456" s="344"/>
      <c r="F456" s="344"/>
      <c r="G456" s="344"/>
      <c r="H456" s="344"/>
      <c r="I456" s="344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</row>
    <row r="457" spans="1:24" ht="18.95" customHeight="1">
      <c r="A457" s="343"/>
      <c r="B457" s="344"/>
      <c r="C457" s="344"/>
      <c r="D457" s="344"/>
      <c r="E457" s="344"/>
      <c r="F457" s="344"/>
      <c r="G457" s="344"/>
      <c r="H457" s="344"/>
      <c r="I457" s="344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</row>
    <row r="458" spans="1:24" ht="18.95" customHeight="1">
      <c r="A458" s="343"/>
      <c r="B458" s="344"/>
      <c r="C458" s="344"/>
      <c r="D458" s="344"/>
      <c r="E458" s="344"/>
      <c r="F458" s="344"/>
      <c r="G458" s="344"/>
      <c r="H458" s="344"/>
      <c r="I458" s="344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</row>
    <row r="459" spans="1:24" ht="18.95" customHeight="1">
      <c r="A459" s="343"/>
      <c r="B459" s="344"/>
      <c r="C459" s="344"/>
      <c r="D459" s="344"/>
      <c r="E459" s="344"/>
      <c r="F459" s="344"/>
      <c r="G459" s="344"/>
      <c r="H459" s="344"/>
      <c r="I459" s="344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</row>
    <row r="460" spans="1:24" ht="18.95" customHeight="1">
      <c r="A460" s="343"/>
      <c r="B460" s="344"/>
      <c r="C460" s="344"/>
      <c r="D460" s="344"/>
      <c r="E460" s="344"/>
      <c r="F460" s="344"/>
      <c r="G460" s="344"/>
      <c r="H460" s="344"/>
      <c r="I460" s="344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</row>
    <row r="461" spans="1:24" ht="18.95" customHeight="1">
      <c r="A461" s="343"/>
      <c r="B461" s="344"/>
      <c r="C461" s="344"/>
      <c r="D461" s="344"/>
      <c r="E461" s="344"/>
      <c r="F461" s="344"/>
      <c r="G461" s="344"/>
      <c r="H461" s="344"/>
      <c r="I461" s="344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</row>
    <row r="462" spans="1:24" ht="18.95" customHeight="1">
      <c r="A462" s="343"/>
      <c r="B462" s="344"/>
      <c r="C462" s="344"/>
      <c r="D462" s="344"/>
      <c r="E462" s="344"/>
      <c r="F462" s="344"/>
      <c r="G462" s="344"/>
      <c r="H462" s="344"/>
      <c r="I462" s="344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</row>
    <row r="463" spans="1:24" ht="18.95" customHeight="1">
      <c r="A463" s="343"/>
      <c r="B463" s="344"/>
      <c r="C463" s="344"/>
      <c r="D463" s="344"/>
      <c r="E463" s="344"/>
      <c r="F463" s="344"/>
      <c r="G463" s="344"/>
      <c r="H463" s="344"/>
      <c r="I463" s="344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</row>
    <row r="464" spans="1:24" ht="18.95" customHeight="1">
      <c r="A464" s="343"/>
      <c r="B464" s="344"/>
      <c r="C464" s="344"/>
      <c r="D464" s="344"/>
      <c r="E464" s="344"/>
      <c r="F464" s="344"/>
      <c r="G464" s="344"/>
      <c r="H464" s="344"/>
      <c r="I464" s="344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</row>
    <row r="465" spans="1:24" ht="18.95" customHeight="1">
      <c r="A465" s="343"/>
      <c r="B465" s="344"/>
      <c r="C465" s="344"/>
      <c r="D465" s="344"/>
      <c r="E465" s="344"/>
      <c r="F465" s="344"/>
      <c r="G465" s="344"/>
      <c r="H465" s="344"/>
      <c r="I465" s="344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</row>
    <row r="466" spans="1:24" ht="18.95" customHeight="1">
      <c r="A466" s="343"/>
      <c r="B466" s="344"/>
      <c r="C466" s="344"/>
      <c r="D466" s="344"/>
      <c r="E466" s="344"/>
      <c r="F466" s="344"/>
      <c r="G466" s="344"/>
      <c r="H466" s="344"/>
      <c r="I466" s="344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</row>
    <row r="467" spans="1:24" ht="18.95" customHeight="1">
      <c r="A467" s="343"/>
      <c r="B467" s="344"/>
      <c r="C467" s="344"/>
      <c r="D467" s="344"/>
      <c r="E467" s="344"/>
      <c r="F467" s="344"/>
      <c r="G467" s="344"/>
      <c r="H467" s="344"/>
      <c r="I467" s="344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</row>
    <row r="468" spans="1:24" ht="18.95" customHeight="1">
      <c r="A468" s="343"/>
      <c r="B468" s="344"/>
      <c r="C468" s="344"/>
      <c r="D468" s="344"/>
      <c r="E468" s="344"/>
      <c r="F468" s="344"/>
      <c r="G468" s="344"/>
      <c r="H468" s="344"/>
      <c r="I468" s="344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</row>
    <row r="469" spans="1:24" ht="18.95" customHeight="1">
      <c r="A469" s="343"/>
      <c r="B469" s="344"/>
      <c r="C469" s="344"/>
      <c r="D469" s="344"/>
      <c r="E469" s="344"/>
      <c r="F469" s="344"/>
      <c r="G469" s="344"/>
      <c r="H469" s="344"/>
      <c r="I469" s="344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</row>
    <row r="470" spans="1:24" ht="18.95" customHeight="1">
      <c r="A470" s="343"/>
      <c r="B470" s="344"/>
      <c r="C470" s="344"/>
      <c r="D470" s="344"/>
      <c r="E470" s="344"/>
      <c r="F470" s="344"/>
      <c r="G470" s="344"/>
      <c r="H470" s="344"/>
      <c r="I470" s="344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</row>
    <row r="471" spans="1:24" ht="18.95" customHeight="1">
      <c r="A471" s="343"/>
      <c r="B471" s="344"/>
      <c r="C471" s="344"/>
      <c r="D471" s="344"/>
      <c r="E471" s="344"/>
      <c r="F471" s="344"/>
      <c r="G471" s="344"/>
      <c r="H471" s="344"/>
      <c r="I471" s="344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</row>
    <row r="472" spans="1:24" ht="18.95" customHeight="1">
      <c r="A472" s="343"/>
      <c r="B472" s="344"/>
      <c r="C472" s="344"/>
      <c r="D472" s="344"/>
      <c r="E472" s="344"/>
      <c r="F472" s="344"/>
      <c r="G472" s="344"/>
      <c r="H472" s="344"/>
      <c r="I472" s="344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</row>
    <row r="473" spans="1:24" ht="18.95" customHeight="1">
      <c r="A473" s="343"/>
      <c r="B473" s="344"/>
      <c r="C473" s="344"/>
      <c r="D473" s="344"/>
      <c r="E473" s="344"/>
      <c r="F473" s="344"/>
      <c r="G473" s="344"/>
      <c r="H473" s="344"/>
      <c r="I473" s="344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</row>
    <row r="474" spans="1:24" ht="18.95" customHeight="1">
      <c r="A474" s="343"/>
      <c r="B474" s="344"/>
      <c r="C474" s="344"/>
      <c r="D474" s="344"/>
      <c r="E474" s="344"/>
      <c r="F474" s="344"/>
      <c r="G474" s="344"/>
      <c r="H474" s="344"/>
      <c r="I474" s="344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</row>
    <row r="475" spans="1:24" ht="18.95" customHeight="1">
      <c r="A475" s="343"/>
      <c r="B475" s="344"/>
      <c r="C475" s="344"/>
      <c r="D475" s="344"/>
      <c r="E475" s="344"/>
      <c r="F475" s="344"/>
      <c r="G475" s="344"/>
      <c r="H475" s="344"/>
      <c r="I475" s="344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</row>
    <row r="476" spans="1:24" ht="18.95" customHeight="1">
      <c r="A476" s="343"/>
      <c r="B476" s="344"/>
      <c r="C476" s="344"/>
      <c r="D476" s="344"/>
      <c r="E476" s="344"/>
      <c r="F476" s="344"/>
      <c r="G476" s="344"/>
      <c r="H476" s="344"/>
      <c r="I476" s="344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</row>
    <row r="477" spans="1:24" ht="18.95" customHeight="1">
      <c r="A477" s="343"/>
      <c r="B477" s="344"/>
      <c r="C477" s="344"/>
      <c r="D477" s="344"/>
      <c r="E477" s="344"/>
      <c r="F477" s="344"/>
      <c r="G477" s="344"/>
      <c r="H477" s="344"/>
      <c r="I477" s="344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</row>
    <row r="478" spans="1:24" ht="18.95" customHeight="1">
      <c r="A478" s="343"/>
      <c r="B478" s="344"/>
      <c r="C478" s="344"/>
      <c r="D478" s="344"/>
      <c r="E478" s="344"/>
      <c r="F478" s="344"/>
      <c r="G478" s="344"/>
      <c r="H478" s="344"/>
      <c r="I478" s="344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</row>
    <row r="479" spans="1:24" ht="18.95" customHeight="1">
      <c r="A479" s="351"/>
    </row>
    <row r="480" spans="1:24" ht="18.95" customHeight="1">
      <c r="A480" s="351"/>
    </row>
    <row r="481" spans="1:1" ht="18.95" customHeight="1">
      <c r="A481" s="351"/>
    </row>
    <row r="482" spans="1:1" ht="18.95" customHeight="1">
      <c r="A482" s="351"/>
    </row>
    <row r="483" spans="1:1" ht="18.95" customHeight="1">
      <c r="A483" s="351"/>
    </row>
    <row r="484" spans="1:1" ht="18.95" customHeight="1">
      <c r="A484" s="351"/>
    </row>
    <row r="485" spans="1:1" ht="18.95" customHeight="1">
      <c r="A485" s="351"/>
    </row>
    <row r="486" spans="1:1" ht="18.95" customHeight="1">
      <c r="A486" s="351"/>
    </row>
    <row r="487" spans="1:1" ht="18.95" customHeight="1">
      <c r="A487" s="351"/>
    </row>
    <row r="488" spans="1:1" ht="18.95" customHeight="1">
      <c r="A488" s="351"/>
    </row>
    <row r="489" spans="1:1" ht="18.95" customHeight="1">
      <c r="A489" s="351"/>
    </row>
    <row r="490" spans="1:1" ht="18.95" customHeight="1">
      <c r="A490" s="351"/>
    </row>
    <row r="491" spans="1:1" ht="18.95" customHeight="1">
      <c r="A491" s="351"/>
    </row>
    <row r="492" spans="1:1" ht="18.95" customHeight="1">
      <c r="A492" s="351"/>
    </row>
    <row r="493" spans="1:1" ht="18.95" customHeight="1">
      <c r="A493" s="351"/>
    </row>
    <row r="494" spans="1:1" ht="18.95" customHeight="1">
      <c r="A494" s="351"/>
    </row>
    <row r="495" spans="1:1" ht="18.95" customHeight="1">
      <c r="A495" s="351"/>
    </row>
    <row r="496" spans="1:1" ht="18.95" customHeight="1">
      <c r="A496" s="351"/>
    </row>
    <row r="497" spans="1:1" ht="18.95" customHeight="1">
      <c r="A497" s="351"/>
    </row>
    <row r="498" spans="1:1" ht="18.95" customHeight="1">
      <c r="A498" s="351"/>
    </row>
    <row r="499" spans="1:1" ht="18.95" customHeight="1">
      <c r="A499" s="351"/>
    </row>
    <row r="500" spans="1:1" ht="18.95" customHeight="1">
      <c r="A500" s="351"/>
    </row>
    <row r="501" spans="1:1" ht="18.95" customHeight="1">
      <c r="A501" s="351"/>
    </row>
    <row r="502" spans="1:1" ht="18.95" customHeight="1">
      <c r="A502" s="351"/>
    </row>
    <row r="503" spans="1:1" ht="18.95" customHeight="1">
      <c r="A503" s="351"/>
    </row>
    <row r="504" spans="1:1" ht="18.95" customHeight="1">
      <c r="A504" s="351"/>
    </row>
    <row r="505" spans="1:1" ht="18.95" customHeight="1">
      <c r="A505" s="351"/>
    </row>
    <row r="506" spans="1:1" ht="18.95" customHeight="1">
      <c r="A506" s="351"/>
    </row>
    <row r="507" spans="1:1" ht="18.95" customHeight="1">
      <c r="A507" s="351"/>
    </row>
    <row r="508" spans="1:1" ht="18.95" customHeight="1">
      <c r="A508" s="351"/>
    </row>
    <row r="509" spans="1:1" ht="18.95" customHeight="1">
      <c r="A509" s="351"/>
    </row>
    <row r="510" spans="1:1" ht="18.95" customHeight="1">
      <c r="A510" s="351"/>
    </row>
    <row r="511" spans="1:1" ht="18.95" customHeight="1">
      <c r="A511" s="351"/>
    </row>
    <row r="512" spans="1:1" ht="18.95" customHeight="1">
      <c r="A512" s="351"/>
    </row>
    <row r="513" spans="1:1" ht="18.95" customHeight="1">
      <c r="A513" s="351"/>
    </row>
    <row r="514" spans="1:1" ht="18.95" customHeight="1">
      <c r="A514" s="351"/>
    </row>
    <row r="515" spans="1:1" ht="18.95" customHeight="1">
      <c r="A515" s="351"/>
    </row>
    <row r="516" spans="1:1" ht="18.95" customHeight="1">
      <c r="A516" s="351"/>
    </row>
    <row r="517" spans="1:1" ht="18.95" customHeight="1">
      <c r="A517" s="351"/>
    </row>
    <row r="518" spans="1:1" ht="18.95" customHeight="1">
      <c r="A518" s="351"/>
    </row>
    <row r="519" spans="1:1" ht="18.95" customHeight="1">
      <c r="A519" s="351"/>
    </row>
    <row r="520" spans="1:1" ht="18.95" customHeight="1">
      <c r="A520" s="351"/>
    </row>
    <row r="521" spans="1:1" ht="18.95" customHeight="1">
      <c r="A521" s="351"/>
    </row>
    <row r="522" spans="1:1" ht="18.95" customHeight="1">
      <c r="A522" s="351"/>
    </row>
    <row r="523" spans="1:1" ht="18.95" customHeight="1">
      <c r="A523" s="351"/>
    </row>
    <row r="524" spans="1:1" ht="18.95" customHeight="1">
      <c r="A524" s="351"/>
    </row>
    <row r="525" spans="1:1" ht="18.95" customHeight="1">
      <c r="A525" s="351"/>
    </row>
    <row r="526" spans="1:1" ht="18.95" customHeight="1">
      <c r="A526" s="351"/>
    </row>
    <row r="527" spans="1:1" ht="18.95" customHeight="1">
      <c r="A527" s="351"/>
    </row>
    <row r="528" spans="1:1" ht="18.95" customHeight="1">
      <c r="A528" s="351"/>
    </row>
    <row r="529" spans="1:1" ht="18.95" customHeight="1">
      <c r="A529" s="351"/>
    </row>
    <row r="530" spans="1:1" ht="18.95" customHeight="1">
      <c r="A530" s="351"/>
    </row>
    <row r="531" spans="1:1" ht="18.95" customHeight="1">
      <c r="A531" s="351"/>
    </row>
    <row r="532" spans="1:1" ht="18.95" customHeight="1">
      <c r="A532" s="351"/>
    </row>
    <row r="533" spans="1:1" ht="18.95" customHeight="1">
      <c r="A533" s="351"/>
    </row>
    <row r="534" spans="1:1" ht="18.95" customHeight="1">
      <c r="A534" s="351"/>
    </row>
    <row r="535" spans="1:1" ht="18.95" customHeight="1">
      <c r="A535" s="351"/>
    </row>
    <row r="536" spans="1:1" ht="18.95" customHeight="1">
      <c r="A536" s="351"/>
    </row>
    <row r="537" spans="1:1" ht="18.95" customHeight="1">
      <c r="A537" s="351"/>
    </row>
    <row r="538" spans="1:1" ht="18.95" customHeight="1">
      <c r="A538" s="351"/>
    </row>
    <row r="539" spans="1:1" ht="18.95" customHeight="1">
      <c r="A539" s="351"/>
    </row>
    <row r="540" spans="1:1" ht="18.95" customHeight="1">
      <c r="A540" s="351"/>
    </row>
    <row r="541" spans="1:1" ht="18.95" customHeight="1">
      <c r="A541" s="351"/>
    </row>
    <row r="542" spans="1:1" ht="18.95" customHeight="1">
      <c r="A542" s="351"/>
    </row>
    <row r="543" spans="1:1" ht="18.95" customHeight="1">
      <c r="A543" s="351"/>
    </row>
    <row r="544" spans="1:1" ht="18.95" customHeight="1">
      <c r="A544" s="351"/>
    </row>
    <row r="545" spans="1:1" ht="18.95" customHeight="1">
      <c r="A545" s="351"/>
    </row>
    <row r="546" spans="1:1" ht="18.95" customHeight="1">
      <c r="A546" s="351"/>
    </row>
    <row r="547" spans="1:1" ht="18.95" customHeight="1">
      <c r="A547" s="351"/>
    </row>
    <row r="548" spans="1:1" ht="18.95" customHeight="1">
      <c r="A548" s="351"/>
    </row>
    <row r="549" spans="1:1" ht="18.95" customHeight="1">
      <c r="A549" s="351"/>
    </row>
    <row r="550" spans="1:1" ht="18.95" customHeight="1">
      <c r="A550" s="351"/>
    </row>
    <row r="551" spans="1:1" ht="18.95" customHeight="1">
      <c r="A551" s="351"/>
    </row>
    <row r="552" spans="1:1" ht="18.95" customHeight="1">
      <c r="A552" s="351"/>
    </row>
    <row r="553" spans="1:1" ht="18.95" customHeight="1">
      <c r="A553" s="351"/>
    </row>
    <row r="554" spans="1:1" ht="18.95" customHeight="1">
      <c r="A554" s="351"/>
    </row>
    <row r="555" spans="1:1" ht="18.95" customHeight="1">
      <c r="A555" s="351"/>
    </row>
    <row r="556" spans="1:1" ht="18.95" customHeight="1">
      <c r="A556" s="351"/>
    </row>
    <row r="557" spans="1:1" ht="18.95" customHeight="1">
      <c r="A557" s="351"/>
    </row>
    <row r="558" spans="1:1" ht="18.95" customHeight="1">
      <c r="A558" s="351"/>
    </row>
    <row r="559" spans="1:1" ht="18.95" customHeight="1">
      <c r="A559" s="351"/>
    </row>
    <row r="560" spans="1:1" ht="18.95" customHeight="1">
      <c r="A560" s="351"/>
    </row>
    <row r="561" spans="1:1" ht="18.95" customHeight="1">
      <c r="A561" s="351"/>
    </row>
    <row r="562" spans="1:1" ht="18.95" customHeight="1">
      <c r="A562" s="351"/>
    </row>
    <row r="563" spans="1:1" ht="18.95" customHeight="1">
      <c r="A563" s="351"/>
    </row>
    <row r="564" spans="1:1" ht="18.95" customHeight="1">
      <c r="A564" s="351"/>
    </row>
    <row r="565" spans="1:1" ht="18.95" customHeight="1">
      <c r="A565" s="351"/>
    </row>
    <row r="566" spans="1:1" ht="18.95" customHeight="1">
      <c r="A566" s="351"/>
    </row>
    <row r="567" spans="1:1" ht="18.95" customHeight="1">
      <c r="A567" s="351"/>
    </row>
    <row r="568" spans="1:1" ht="18.95" customHeight="1">
      <c r="A568" s="351"/>
    </row>
    <row r="569" spans="1:1" ht="18.95" customHeight="1">
      <c r="A569" s="351"/>
    </row>
    <row r="570" spans="1:1" ht="18.95" customHeight="1">
      <c r="A570" s="351"/>
    </row>
    <row r="571" spans="1:1" ht="18.95" customHeight="1">
      <c r="A571" s="351"/>
    </row>
    <row r="572" spans="1:1" ht="18.95" customHeight="1">
      <c r="A572" s="351"/>
    </row>
    <row r="573" spans="1:1" ht="18.95" customHeight="1">
      <c r="A573" s="351"/>
    </row>
    <row r="574" spans="1:1" ht="18.95" customHeight="1">
      <c r="A574" s="351"/>
    </row>
    <row r="575" spans="1:1" ht="18.95" customHeight="1">
      <c r="A575" s="351"/>
    </row>
    <row r="576" spans="1:1" ht="18.95" customHeight="1">
      <c r="A576" s="351"/>
    </row>
    <row r="577" spans="1:1" ht="18.95" customHeight="1">
      <c r="A577" s="351"/>
    </row>
    <row r="578" spans="1:1" ht="18.95" customHeight="1">
      <c r="A578" s="351"/>
    </row>
    <row r="579" spans="1:1" ht="18.95" customHeight="1">
      <c r="A579" s="351"/>
    </row>
    <row r="580" spans="1:1" ht="18.95" customHeight="1">
      <c r="A580" s="351"/>
    </row>
    <row r="581" spans="1:1" ht="18.95" customHeight="1">
      <c r="A581" s="351"/>
    </row>
    <row r="582" spans="1:1" ht="18.95" customHeight="1">
      <c r="A582" s="351"/>
    </row>
    <row r="583" spans="1:1" ht="18.95" customHeight="1">
      <c r="A583" s="351"/>
    </row>
    <row r="584" spans="1:1" ht="18.95" customHeight="1">
      <c r="A584" s="351"/>
    </row>
    <row r="585" spans="1:1" ht="18.95" customHeight="1">
      <c r="A585" s="351"/>
    </row>
    <row r="586" spans="1:1" ht="18.95" customHeight="1">
      <c r="A586" s="351"/>
    </row>
    <row r="587" spans="1:1" ht="18.95" customHeight="1">
      <c r="A587" s="351"/>
    </row>
    <row r="588" spans="1:1" ht="18.95" customHeight="1">
      <c r="A588" s="351"/>
    </row>
    <row r="589" spans="1:1" ht="18.95" customHeight="1">
      <c r="A589" s="351"/>
    </row>
    <row r="590" spans="1:1" ht="18.95" customHeight="1">
      <c r="A590" s="351"/>
    </row>
    <row r="591" spans="1:1" ht="18.95" customHeight="1">
      <c r="A591" s="351"/>
    </row>
    <row r="592" spans="1:1" ht="18.95" customHeight="1">
      <c r="A592" s="351"/>
    </row>
    <row r="593" spans="1:1" ht="18.95" customHeight="1">
      <c r="A593" s="351"/>
    </row>
    <row r="594" spans="1:1" ht="18.95" customHeight="1">
      <c r="A594" s="351"/>
    </row>
    <row r="595" spans="1:1" ht="18.95" customHeight="1">
      <c r="A595" s="351"/>
    </row>
    <row r="596" spans="1:1" ht="18.95" customHeight="1">
      <c r="A596" s="351"/>
    </row>
    <row r="597" spans="1:1" ht="18.95" customHeight="1">
      <c r="A597" s="351"/>
    </row>
    <row r="598" spans="1:1" ht="18.95" customHeight="1">
      <c r="A598" s="351"/>
    </row>
    <row r="599" spans="1:1" ht="18.95" customHeight="1">
      <c r="A599" s="351"/>
    </row>
    <row r="600" spans="1:1" ht="18.95" customHeight="1">
      <c r="A600" s="351"/>
    </row>
    <row r="601" spans="1:1" ht="18.95" customHeight="1">
      <c r="A601" s="351"/>
    </row>
    <row r="602" spans="1:1" ht="18.95" customHeight="1">
      <c r="A602" s="351"/>
    </row>
    <row r="603" spans="1:1" ht="18.95" customHeight="1">
      <c r="A603" s="351"/>
    </row>
    <row r="604" spans="1:1" ht="18.95" customHeight="1">
      <c r="A604" s="351"/>
    </row>
    <row r="605" spans="1:1" ht="18.95" customHeight="1">
      <c r="A605" s="351"/>
    </row>
    <row r="606" spans="1:1" ht="18.95" customHeight="1">
      <c r="A606" s="351"/>
    </row>
    <row r="607" spans="1:1" ht="18.95" customHeight="1">
      <c r="A607" s="351"/>
    </row>
    <row r="608" spans="1:1" ht="18.95" customHeight="1">
      <c r="A608" s="351"/>
    </row>
    <row r="609" spans="1:1" ht="18.95" customHeight="1">
      <c r="A609" s="351"/>
    </row>
    <row r="610" spans="1:1" ht="18.95" customHeight="1">
      <c r="A610" s="351"/>
    </row>
    <row r="611" spans="1:1" ht="18.95" customHeight="1">
      <c r="A611" s="351"/>
    </row>
    <row r="612" spans="1:1" ht="18.95" customHeight="1">
      <c r="A612" s="351"/>
    </row>
    <row r="613" spans="1:1" ht="18.95" customHeight="1">
      <c r="A613" s="351"/>
    </row>
    <row r="614" spans="1:1" ht="18.95" customHeight="1">
      <c r="A614" s="351"/>
    </row>
    <row r="615" spans="1:1" ht="18.95" customHeight="1">
      <c r="A615" s="351"/>
    </row>
    <row r="616" spans="1:1" ht="18.95" customHeight="1">
      <c r="A616" s="351"/>
    </row>
    <row r="617" spans="1:1" ht="18.95" customHeight="1">
      <c r="A617" s="351"/>
    </row>
    <row r="618" spans="1:1" ht="18.95" customHeight="1">
      <c r="A618" s="351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20" workbookViewId="0">
      <selection activeCell="J14" sqref="J1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95" t="s">
        <v>169</v>
      </c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94" t="s">
        <v>183</v>
      </c>
      <c r="C2" s="472"/>
      <c r="D2" s="472"/>
      <c r="E2" s="472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0.12</v>
      </c>
      <c r="C6" s="180">
        <v>27.130000000000003</v>
      </c>
      <c r="D6" s="90">
        <v>0</v>
      </c>
      <c r="E6" s="90">
        <v>0</v>
      </c>
      <c r="F6" s="91"/>
      <c r="G6" s="180">
        <v>1.32</v>
      </c>
      <c r="H6" s="181">
        <v>1961</v>
      </c>
      <c r="I6" s="182" t="s">
        <v>137</v>
      </c>
      <c r="J6" s="183">
        <v>2003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0.24</v>
      </c>
      <c r="C7" s="184">
        <v>27.25</v>
      </c>
      <c r="D7" s="97">
        <v>0</v>
      </c>
      <c r="E7" s="97">
        <v>0</v>
      </c>
      <c r="F7" s="85"/>
      <c r="G7" s="184">
        <v>1.61</v>
      </c>
      <c r="H7" s="185">
        <v>2014</v>
      </c>
      <c r="I7" s="186">
        <v>0</v>
      </c>
      <c r="J7" s="187"/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0.36</v>
      </c>
      <c r="C8" s="180">
        <v>27.37</v>
      </c>
      <c r="D8" s="90">
        <v>0</v>
      </c>
      <c r="E8" s="90">
        <v>0</v>
      </c>
      <c r="F8" s="91"/>
      <c r="G8" s="180">
        <v>1.6</v>
      </c>
      <c r="H8" s="181">
        <v>1911</v>
      </c>
      <c r="I8" s="182" t="s">
        <v>137</v>
      </c>
      <c r="J8" s="183" t="s">
        <v>170</v>
      </c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0.48</v>
      </c>
      <c r="C9" s="184">
        <v>27.490000000000002</v>
      </c>
      <c r="D9" s="97">
        <v>0</v>
      </c>
      <c r="E9" s="97">
        <v>0</v>
      </c>
      <c r="F9" s="85"/>
      <c r="G9" s="184">
        <v>1.62</v>
      </c>
      <c r="H9" s="185">
        <v>1942</v>
      </c>
      <c r="I9" s="186">
        <v>0</v>
      </c>
      <c r="J9" s="187"/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0.6</v>
      </c>
      <c r="C10" s="180">
        <v>27.610000000000003</v>
      </c>
      <c r="D10" s="90">
        <v>0</v>
      </c>
      <c r="E10" s="90">
        <v>0</v>
      </c>
      <c r="F10" s="91"/>
      <c r="G10" s="180">
        <v>1.68</v>
      </c>
      <c r="H10" s="181">
        <v>1928</v>
      </c>
      <c r="I10" s="182" t="s">
        <v>137</v>
      </c>
      <c r="J10" s="188">
        <v>1964</v>
      </c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0.71</v>
      </c>
      <c r="C12" s="180">
        <v>27.720000000000002</v>
      </c>
      <c r="D12" s="90">
        <v>0</v>
      </c>
      <c r="E12" s="90">
        <v>0</v>
      </c>
      <c r="F12" s="91"/>
      <c r="G12" s="180">
        <v>3</v>
      </c>
      <c r="H12" s="181">
        <v>1911</v>
      </c>
      <c r="I12" s="182" t="s">
        <v>137</v>
      </c>
      <c r="J12" s="183" t="s">
        <v>171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0.83</v>
      </c>
      <c r="C13" s="184">
        <v>27.84</v>
      </c>
      <c r="D13" s="97">
        <v>0.1</v>
      </c>
      <c r="E13" s="97">
        <v>0.1</v>
      </c>
      <c r="F13" s="85"/>
      <c r="G13" s="184">
        <v>1.6</v>
      </c>
      <c r="H13" s="185">
        <v>1941</v>
      </c>
      <c r="I13" s="186" t="s">
        <v>137</v>
      </c>
      <c r="J13" s="189" t="s">
        <v>303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0.94</v>
      </c>
      <c r="C14" s="180">
        <v>27.950000000000003</v>
      </c>
      <c r="D14" s="90">
        <v>0.1</v>
      </c>
      <c r="E14" s="90">
        <v>0.1</v>
      </c>
      <c r="F14" s="91"/>
      <c r="G14" s="180">
        <v>1.2</v>
      </c>
      <c r="H14" s="181">
        <v>1984</v>
      </c>
      <c r="I14" s="182" t="s">
        <v>137</v>
      </c>
      <c r="J14" s="183" t="s">
        <v>172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1.06</v>
      </c>
      <c r="C15" s="184">
        <v>28.07</v>
      </c>
      <c r="D15" s="97">
        <v>0.1</v>
      </c>
      <c r="E15" s="97">
        <v>0.1</v>
      </c>
      <c r="F15" s="85"/>
      <c r="G15" s="184">
        <v>1.0900000000000001</v>
      </c>
      <c r="H15" s="185">
        <v>2018</v>
      </c>
      <c r="I15" s="186" t="s">
        <v>137</v>
      </c>
      <c r="J15" s="189" t="s">
        <v>304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1.1700000000000002</v>
      </c>
      <c r="C16" s="180">
        <v>28.180000000000003</v>
      </c>
      <c r="D16" s="90">
        <v>0.1</v>
      </c>
      <c r="E16" s="90">
        <v>0.1</v>
      </c>
      <c r="F16" s="91"/>
      <c r="G16" s="180">
        <v>1.1399999999999999</v>
      </c>
      <c r="H16" s="181">
        <v>2018</v>
      </c>
      <c r="I16" s="182">
        <v>2.5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1.2800000000000002</v>
      </c>
      <c r="C18" s="180">
        <v>28.290000000000003</v>
      </c>
      <c r="D18" s="90">
        <v>0.1</v>
      </c>
      <c r="E18" s="90">
        <v>0.1</v>
      </c>
      <c r="F18" s="91"/>
      <c r="G18" s="180">
        <v>0.68</v>
      </c>
      <c r="H18" s="181">
        <v>1990</v>
      </c>
      <c r="I18" s="182" t="s">
        <v>137</v>
      </c>
      <c r="J18" s="183" t="s">
        <v>306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1.3900000000000003</v>
      </c>
      <c r="C19" s="184">
        <v>28.400000000000002</v>
      </c>
      <c r="D19" s="97">
        <v>0.2</v>
      </c>
      <c r="E19" s="97">
        <v>0.2</v>
      </c>
      <c r="F19" s="85"/>
      <c r="G19" s="184">
        <v>2.4700000000000002</v>
      </c>
      <c r="H19" s="185">
        <v>1986</v>
      </c>
      <c r="I19" s="186">
        <v>3</v>
      </c>
      <c r="J19" s="187">
        <v>2009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1.5000000000000004</v>
      </c>
      <c r="C20" s="180">
        <v>28.51</v>
      </c>
      <c r="D20" s="90">
        <v>0.2</v>
      </c>
      <c r="E20" s="90">
        <v>0.2</v>
      </c>
      <c r="F20" s="91"/>
      <c r="G20" s="180">
        <v>1.84</v>
      </c>
      <c r="H20" s="181">
        <v>1997</v>
      </c>
      <c r="I20" s="182">
        <v>0.5</v>
      </c>
      <c r="J20" s="188">
        <v>2006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1.6100000000000005</v>
      </c>
      <c r="C21" s="184">
        <v>28.62</v>
      </c>
      <c r="D21" s="97">
        <v>0.2</v>
      </c>
      <c r="E21" s="97">
        <v>0.2</v>
      </c>
      <c r="F21" s="85"/>
      <c r="G21" s="184">
        <v>1.43</v>
      </c>
      <c r="H21" s="185">
        <v>2014</v>
      </c>
      <c r="I21" s="186" t="s">
        <v>137</v>
      </c>
      <c r="J21" s="189" t="s">
        <v>308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1.7200000000000006</v>
      </c>
      <c r="C22" s="180">
        <v>28.730000000000004</v>
      </c>
      <c r="D22" s="90">
        <v>0.2</v>
      </c>
      <c r="E22" s="90">
        <v>0.2</v>
      </c>
      <c r="F22" s="91"/>
      <c r="G22" s="180">
        <v>2.17</v>
      </c>
      <c r="H22" s="181">
        <v>1966</v>
      </c>
      <c r="I22" s="182">
        <v>1.5</v>
      </c>
      <c r="J22" s="188">
        <v>1992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1.8300000000000007</v>
      </c>
      <c r="C24" s="180">
        <v>28.840000000000003</v>
      </c>
      <c r="D24" s="90">
        <v>0.30000000000000004</v>
      </c>
      <c r="E24" s="90">
        <v>0.30000000000000004</v>
      </c>
      <c r="F24" s="91"/>
      <c r="G24" s="180">
        <v>2.15</v>
      </c>
      <c r="H24" s="181">
        <v>1911</v>
      </c>
      <c r="I24" s="182">
        <v>0.9</v>
      </c>
      <c r="J24" s="183">
        <v>1933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1.9400000000000008</v>
      </c>
      <c r="C25" s="184">
        <v>28.950000000000003</v>
      </c>
      <c r="D25" s="97">
        <v>0.30000000000000004</v>
      </c>
      <c r="E25" s="97">
        <v>0.30000000000000004</v>
      </c>
      <c r="F25" s="85"/>
      <c r="G25" s="184">
        <v>1.1599999999999999</v>
      </c>
      <c r="H25" s="185">
        <v>1996</v>
      </c>
      <c r="I25" s="186">
        <v>0.4</v>
      </c>
      <c r="J25" s="189">
        <v>2020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2.0400000000000009</v>
      </c>
      <c r="C26" s="180">
        <v>29.050000000000004</v>
      </c>
      <c r="D26" s="90">
        <v>0.30000000000000004</v>
      </c>
      <c r="E26" s="90">
        <v>0.30000000000000004</v>
      </c>
      <c r="F26" s="91"/>
      <c r="G26" s="180">
        <v>1</v>
      </c>
      <c r="H26" s="181">
        <v>1906</v>
      </c>
      <c r="I26" s="182">
        <v>2</v>
      </c>
      <c r="J26" s="188">
        <v>1990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2.140000000000001</v>
      </c>
      <c r="C27" s="184">
        <v>29.150000000000002</v>
      </c>
      <c r="D27" s="97">
        <v>0.30000000000000004</v>
      </c>
      <c r="E27" s="97">
        <v>0.30000000000000004</v>
      </c>
      <c r="F27" s="85"/>
      <c r="G27" s="184">
        <v>1.02</v>
      </c>
      <c r="H27" s="185">
        <v>1937</v>
      </c>
      <c r="I27" s="186">
        <v>1.9</v>
      </c>
      <c r="J27" s="187">
        <v>1925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2.2400000000000011</v>
      </c>
      <c r="C28" s="180">
        <v>29.250000000000004</v>
      </c>
      <c r="D28" s="90">
        <v>0.4</v>
      </c>
      <c r="E28" s="90">
        <v>0.4</v>
      </c>
      <c r="F28" s="91"/>
      <c r="G28" s="180">
        <v>1.71</v>
      </c>
      <c r="H28" s="181">
        <v>1982</v>
      </c>
      <c r="I28" s="182">
        <v>1.5</v>
      </c>
      <c r="J28" s="188">
        <v>1992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2.330000000000001</v>
      </c>
      <c r="C30" s="180">
        <v>29.340000000000003</v>
      </c>
      <c r="D30" s="90">
        <v>0.4</v>
      </c>
      <c r="E30" s="90">
        <v>0.4</v>
      </c>
      <c r="F30" s="91"/>
      <c r="G30" s="180">
        <v>1.8</v>
      </c>
      <c r="H30" s="181">
        <v>1943</v>
      </c>
      <c r="I30" s="182">
        <v>3.5</v>
      </c>
      <c r="J30" s="188">
        <v>2002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2.4200000000000008</v>
      </c>
      <c r="C31" s="184">
        <v>29.430000000000003</v>
      </c>
      <c r="D31" s="97">
        <v>0.4</v>
      </c>
      <c r="E31" s="97">
        <v>0.4</v>
      </c>
      <c r="F31" s="85"/>
      <c r="G31" s="184">
        <v>1.56</v>
      </c>
      <c r="H31" s="185">
        <v>1979</v>
      </c>
      <c r="I31" s="186">
        <v>0.8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2.5100000000000007</v>
      </c>
      <c r="C32" s="180">
        <v>29.520000000000003</v>
      </c>
      <c r="D32" s="90">
        <v>0.5</v>
      </c>
      <c r="E32" s="90">
        <v>0.5</v>
      </c>
      <c r="F32" s="91"/>
      <c r="G32" s="180">
        <v>1.36</v>
      </c>
      <c r="H32" s="181">
        <v>1979</v>
      </c>
      <c r="I32" s="182">
        <v>3.4</v>
      </c>
      <c r="J32" s="188">
        <v>2020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2.5900000000000007</v>
      </c>
      <c r="C33" s="184">
        <v>29.6</v>
      </c>
      <c r="D33" s="97">
        <v>0.5</v>
      </c>
      <c r="E33" s="97">
        <v>0.5</v>
      </c>
      <c r="F33" s="85"/>
      <c r="G33" s="184">
        <v>2</v>
      </c>
      <c r="H33" s="185">
        <v>1975</v>
      </c>
      <c r="I33" s="186">
        <v>0.3</v>
      </c>
      <c r="J33" s="187">
        <v>2009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2.6700000000000008</v>
      </c>
      <c r="C34" s="180">
        <v>29.680000000000003</v>
      </c>
      <c r="D34" s="90">
        <v>0.6</v>
      </c>
      <c r="E34" s="90">
        <v>0.6</v>
      </c>
      <c r="F34" s="91"/>
      <c r="G34" s="180">
        <v>2.54</v>
      </c>
      <c r="H34" s="181">
        <v>2012</v>
      </c>
      <c r="I34" s="182">
        <v>2</v>
      </c>
      <c r="J34" s="188">
        <v>1981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2.7600000000000007</v>
      </c>
      <c r="C36" s="180">
        <v>29.770000000000003</v>
      </c>
      <c r="D36" s="90">
        <v>0.6</v>
      </c>
      <c r="E36" s="90">
        <v>0.6</v>
      </c>
      <c r="F36" s="91"/>
      <c r="G36" s="180">
        <v>0.75</v>
      </c>
      <c r="H36" s="181">
        <v>1913</v>
      </c>
      <c r="I36" s="182">
        <v>1</v>
      </c>
      <c r="J36" s="183">
        <v>2020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2.8400000000000007</v>
      </c>
      <c r="C37" s="184">
        <v>29.85</v>
      </c>
      <c r="D37" s="97">
        <v>0.6</v>
      </c>
      <c r="E37" s="97">
        <v>0.6</v>
      </c>
      <c r="F37" s="85"/>
      <c r="G37" s="184">
        <v>1.1100000000000001</v>
      </c>
      <c r="H37" s="185">
        <v>2004</v>
      </c>
      <c r="I37" s="186">
        <v>0.5</v>
      </c>
      <c r="J37" s="189">
        <v>1925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2.9200000000000008</v>
      </c>
      <c r="C38" s="180">
        <v>29.930000000000003</v>
      </c>
      <c r="D38" s="90">
        <v>0.7</v>
      </c>
      <c r="E38" s="90">
        <v>0.7</v>
      </c>
      <c r="F38" s="91"/>
      <c r="G38" s="180">
        <v>1.1499999999999999</v>
      </c>
      <c r="H38" s="181">
        <v>1970</v>
      </c>
      <c r="I38" s="182">
        <v>1.2</v>
      </c>
      <c r="J38" s="188">
        <v>1919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3.0000000000000009</v>
      </c>
      <c r="C39" s="184">
        <v>30.01</v>
      </c>
      <c r="D39" s="97">
        <v>0.79999999999999993</v>
      </c>
      <c r="E39" s="97">
        <v>0.79999999999999993</v>
      </c>
      <c r="F39" s="85"/>
      <c r="G39" s="184">
        <v>1.3</v>
      </c>
      <c r="H39" s="185">
        <v>2004</v>
      </c>
      <c r="I39" s="186">
        <v>4</v>
      </c>
      <c r="J39" s="187">
        <v>1906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3.080000000000001</v>
      </c>
      <c r="C40" s="180">
        <v>30.090000000000003</v>
      </c>
      <c r="D40" s="90">
        <v>0.79999999999999993</v>
      </c>
      <c r="E40" s="90">
        <v>0.79999999999999993</v>
      </c>
      <c r="F40" s="91"/>
      <c r="G40" s="180">
        <v>1.3</v>
      </c>
      <c r="H40" s="181">
        <v>1996</v>
      </c>
      <c r="I40" s="182">
        <v>0.4</v>
      </c>
      <c r="J40" s="183">
        <v>1917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3.160000000000001</v>
      </c>
      <c r="C42" s="180">
        <v>30.17</v>
      </c>
      <c r="D42" s="182">
        <v>0.89999999999999991</v>
      </c>
      <c r="E42" s="182">
        <v>0.89999999999999991</v>
      </c>
      <c r="F42" s="91"/>
      <c r="G42" s="180">
        <v>1.34</v>
      </c>
      <c r="H42" s="181">
        <v>1960</v>
      </c>
      <c r="I42" s="182">
        <v>2</v>
      </c>
      <c r="J42" s="183" t="s">
        <v>342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91</v>
      </c>
      <c r="I44" s="132"/>
      <c r="J44" s="88" t="s">
        <v>92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3.16</v>
      </c>
      <c r="J46" s="88" t="s">
        <v>5</v>
      </c>
      <c r="K46" s="193">
        <v>0.9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30.17</v>
      </c>
      <c r="J47" s="84" t="s">
        <v>30</v>
      </c>
      <c r="K47" s="166">
        <v>0.9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37.700000000000003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5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5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6"/>
      <c r="B53" s="196"/>
      <c r="C53" s="196"/>
      <c r="D53" s="196"/>
      <c r="E53" s="196"/>
      <c r="F53" s="179"/>
      <c r="G53" s="196"/>
      <c r="H53" s="197"/>
      <c r="I53" s="196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6"/>
      <c r="B54" s="196"/>
      <c r="C54" s="196"/>
      <c r="D54" s="196"/>
      <c r="E54" s="196"/>
      <c r="F54" s="179"/>
      <c r="G54" s="196"/>
      <c r="H54" s="197"/>
      <c r="I54" s="196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6"/>
      <c r="B55" s="196"/>
      <c r="C55" s="196"/>
      <c r="D55" s="196"/>
      <c r="E55" s="196"/>
      <c r="F55" s="179"/>
      <c r="G55" s="196"/>
      <c r="H55" s="197"/>
      <c r="I55" s="196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6"/>
      <c r="B56" s="196"/>
      <c r="C56" s="196"/>
      <c r="D56" s="196"/>
      <c r="E56" s="196"/>
      <c r="F56" s="179"/>
      <c r="G56" s="196"/>
      <c r="H56" s="197"/>
      <c r="I56" s="196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6"/>
      <c r="B57" s="196"/>
      <c r="C57" s="196"/>
      <c r="D57" s="196"/>
      <c r="E57" s="196"/>
      <c r="F57" s="179"/>
      <c r="G57" s="196"/>
      <c r="H57" s="197"/>
      <c r="I57" s="196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6"/>
      <c r="B58" s="196"/>
      <c r="C58" s="196"/>
      <c r="D58" s="196"/>
      <c r="E58" s="196"/>
      <c r="F58" s="179"/>
      <c r="G58" s="196"/>
      <c r="H58" s="197"/>
      <c r="I58" s="196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6"/>
      <c r="B59" s="196"/>
      <c r="C59" s="196"/>
      <c r="D59" s="196"/>
      <c r="E59" s="196"/>
      <c r="F59" s="179"/>
      <c r="G59" s="196"/>
      <c r="H59" s="197"/>
      <c r="I59" s="196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6"/>
      <c r="B60" s="196"/>
      <c r="C60" s="196"/>
      <c r="D60" s="196"/>
      <c r="E60" s="196"/>
      <c r="F60" s="179"/>
      <c r="G60" s="196"/>
      <c r="H60" s="197"/>
      <c r="I60" s="196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6"/>
      <c r="B61" s="196"/>
      <c r="C61" s="196"/>
      <c r="D61" s="196"/>
      <c r="E61" s="196"/>
      <c r="F61" s="179"/>
      <c r="G61" s="196"/>
      <c r="H61" s="197"/>
      <c r="I61" s="196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6"/>
      <c r="B62" s="196"/>
      <c r="C62" s="196"/>
      <c r="D62" s="196"/>
      <c r="E62" s="196"/>
      <c r="F62" s="179"/>
      <c r="G62" s="196"/>
      <c r="H62" s="197"/>
      <c r="I62" s="196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6"/>
      <c r="B63" s="196"/>
      <c r="C63" s="196"/>
      <c r="D63" s="196"/>
      <c r="E63" s="196"/>
      <c r="F63" s="179"/>
      <c r="G63" s="196"/>
      <c r="H63" s="197"/>
      <c r="I63" s="196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6"/>
      <c r="B64" s="196"/>
      <c r="C64" s="196"/>
      <c r="D64" s="196"/>
      <c r="E64" s="196"/>
      <c r="F64" s="179"/>
      <c r="G64" s="196"/>
      <c r="H64" s="197"/>
      <c r="I64" s="196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6"/>
      <c r="B65" s="196"/>
      <c r="C65" s="196"/>
      <c r="D65" s="196"/>
      <c r="E65" s="196"/>
      <c r="F65" s="179"/>
      <c r="G65" s="196"/>
      <c r="H65" s="197"/>
      <c r="I65" s="196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6"/>
      <c r="B66" s="196"/>
      <c r="C66" s="196"/>
      <c r="D66" s="196"/>
      <c r="E66" s="196"/>
      <c r="F66" s="179"/>
      <c r="G66" s="196"/>
      <c r="H66" s="197"/>
      <c r="I66" s="196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6"/>
      <c r="B67" s="196"/>
      <c r="C67" s="196"/>
      <c r="D67" s="196"/>
      <c r="E67" s="196"/>
      <c r="F67" s="179"/>
      <c r="G67" s="196"/>
      <c r="H67" s="197"/>
      <c r="I67" s="196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6"/>
      <c r="B68" s="196"/>
      <c r="C68" s="196"/>
      <c r="D68" s="196"/>
      <c r="E68" s="196"/>
      <c r="F68" s="179"/>
      <c r="G68" s="196"/>
      <c r="H68" s="197"/>
      <c r="I68" s="196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6"/>
      <c r="B69" s="196"/>
      <c r="C69" s="196"/>
      <c r="D69" s="196"/>
      <c r="E69" s="196"/>
      <c r="F69" s="179"/>
      <c r="G69" s="196"/>
      <c r="H69" s="197"/>
      <c r="I69" s="196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6"/>
      <c r="B70" s="196"/>
      <c r="C70" s="196"/>
      <c r="D70" s="196"/>
      <c r="E70" s="196"/>
      <c r="F70" s="179"/>
      <c r="G70" s="196"/>
      <c r="H70" s="197"/>
      <c r="I70" s="196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6"/>
      <c r="B71" s="196"/>
      <c r="C71" s="196"/>
      <c r="D71" s="196"/>
      <c r="E71" s="196"/>
      <c r="F71" s="179"/>
      <c r="G71" s="196"/>
      <c r="H71" s="197"/>
      <c r="I71" s="196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6"/>
      <c r="B72" s="196"/>
      <c r="C72" s="196"/>
      <c r="D72" s="196"/>
      <c r="E72" s="196"/>
      <c r="F72" s="179"/>
      <c r="G72" s="196"/>
      <c r="H72" s="197"/>
      <c r="I72" s="196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6"/>
      <c r="B73" s="196"/>
      <c r="C73" s="196"/>
      <c r="D73" s="196"/>
      <c r="E73" s="196"/>
      <c r="F73" s="179"/>
      <c r="G73" s="196"/>
      <c r="H73" s="197"/>
      <c r="I73" s="196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6"/>
      <c r="B74" s="196"/>
      <c r="C74" s="196"/>
      <c r="D74" s="196"/>
      <c r="E74" s="196"/>
      <c r="F74" s="179"/>
      <c r="G74" s="196"/>
      <c r="H74" s="197"/>
      <c r="I74" s="196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6"/>
      <c r="B75" s="196"/>
      <c r="C75" s="196"/>
      <c r="D75" s="196"/>
      <c r="E75" s="196"/>
      <c r="F75" s="179"/>
      <c r="G75" s="196"/>
      <c r="H75" s="197"/>
      <c r="I75" s="196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workbookViewId="0">
      <selection activeCell="G12" sqref="G12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173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98">
        <v>75</v>
      </c>
      <c r="C7" s="199">
        <v>1909</v>
      </c>
      <c r="D7" s="198">
        <v>14</v>
      </c>
      <c r="E7" s="204" t="s">
        <v>315</v>
      </c>
      <c r="F7" s="198">
        <v>29</v>
      </c>
      <c r="G7" s="199" t="s">
        <v>174</v>
      </c>
      <c r="H7" s="198">
        <v>49</v>
      </c>
      <c r="I7" s="199">
        <v>1968</v>
      </c>
      <c r="J7" s="198">
        <v>47</v>
      </c>
      <c r="K7" s="198">
        <v>29</v>
      </c>
      <c r="L7" s="198">
        <v>38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01">
        <v>71</v>
      </c>
      <c r="C8" s="203" t="s">
        <v>339</v>
      </c>
      <c r="D8" s="201">
        <v>4</v>
      </c>
      <c r="E8" s="202">
        <v>1951</v>
      </c>
      <c r="F8" s="201">
        <v>19</v>
      </c>
      <c r="G8" s="202">
        <v>1951</v>
      </c>
      <c r="H8" s="201">
        <v>56</v>
      </c>
      <c r="I8" s="202">
        <v>1938</v>
      </c>
      <c r="J8" s="201">
        <v>47</v>
      </c>
      <c r="K8" s="201">
        <v>28</v>
      </c>
      <c r="L8" s="201">
        <v>38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98">
        <v>70</v>
      </c>
      <c r="C9" s="199" t="s">
        <v>175</v>
      </c>
      <c r="D9" s="198">
        <v>2</v>
      </c>
      <c r="E9" s="199">
        <v>1951</v>
      </c>
      <c r="F9" s="198">
        <v>13</v>
      </c>
      <c r="G9" s="199">
        <v>1951</v>
      </c>
      <c r="H9" s="198">
        <v>57</v>
      </c>
      <c r="I9" s="199">
        <v>1938</v>
      </c>
      <c r="J9" s="198">
        <v>46</v>
      </c>
      <c r="K9" s="198">
        <v>28</v>
      </c>
      <c r="L9" s="198">
        <v>37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01">
        <v>72</v>
      </c>
      <c r="C10" s="203" t="s">
        <v>176</v>
      </c>
      <c r="D10" s="201">
        <v>5</v>
      </c>
      <c r="E10" s="202">
        <v>1951</v>
      </c>
      <c r="F10" s="201">
        <v>17</v>
      </c>
      <c r="G10" s="202">
        <v>1991</v>
      </c>
      <c r="H10" s="201">
        <v>53</v>
      </c>
      <c r="I10" s="203">
        <v>1956</v>
      </c>
      <c r="J10" s="201">
        <v>46</v>
      </c>
      <c r="K10" s="201">
        <v>28</v>
      </c>
      <c r="L10" s="201">
        <v>37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98">
        <v>70</v>
      </c>
      <c r="C11" s="204">
        <v>1909</v>
      </c>
      <c r="D11" s="198">
        <v>2</v>
      </c>
      <c r="E11" s="199">
        <v>1951</v>
      </c>
      <c r="F11" s="198">
        <v>21</v>
      </c>
      <c r="G11" s="199">
        <v>1991</v>
      </c>
      <c r="H11" s="198">
        <v>52</v>
      </c>
      <c r="I11" s="199">
        <v>2008</v>
      </c>
      <c r="J11" s="198">
        <v>45</v>
      </c>
      <c r="K11" s="198">
        <v>27</v>
      </c>
      <c r="L11" s="198">
        <v>36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01"/>
      <c r="C12" s="202"/>
      <c r="D12" s="201"/>
      <c r="E12" s="202"/>
      <c r="F12" s="201"/>
      <c r="G12" s="202"/>
      <c r="H12" s="201"/>
      <c r="I12" s="202"/>
      <c r="J12" s="201"/>
      <c r="K12" s="201"/>
      <c r="L12" s="20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98">
        <v>74</v>
      </c>
      <c r="C13" s="199">
        <v>1909</v>
      </c>
      <c r="D13" s="198">
        <v>-3</v>
      </c>
      <c r="E13" s="199">
        <v>1951</v>
      </c>
      <c r="F13" s="198">
        <v>24</v>
      </c>
      <c r="G13" s="199">
        <v>1991</v>
      </c>
      <c r="H13" s="198">
        <v>52</v>
      </c>
      <c r="I13" s="199">
        <v>2008</v>
      </c>
      <c r="J13" s="198">
        <v>45</v>
      </c>
      <c r="K13" s="198">
        <v>27</v>
      </c>
      <c r="L13" s="198">
        <v>36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01">
        <v>71</v>
      </c>
      <c r="C14" s="203">
        <v>2020</v>
      </c>
      <c r="D14" s="201">
        <v>-4</v>
      </c>
      <c r="E14" s="202">
        <v>1991</v>
      </c>
      <c r="F14" s="201">
        <v>15</v>
      </c>
      <c r="G14" s="202">
        <v>1991</v>
      </c>
      <c r="H14" s="201">
        <v>52</v>
      </c>
      <c r="I14" s="202">
        <v>1975</v>
      </c>
      <c r="J14" s="201">
        <v>44</v>
      </c>
      <c r="K14" s="201">
        <v>27</v>
      </c>
      <c r="L14" s="201">
        <v>35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98">
        <v>71</v>
      </c>
      <c r="C15" s="199">
        <v>1931</v>
      </c>
      <c r="D15" s="198">
        <v>-1</v>
      </c>
      <c r="E15" s="199">
        <v>1991</v>
      </c>
      <c r="F15" s="198">
        <v>19</v>
      </c>
      <c r="G15" s="199">
        <v>1991</v>
      </c>
      <c r="H15" s="198">
        <v>49</v>
      </c>
      <c r="I15" s="199">
        <v>1918</v>
      </c>
      <c r="J15" s="198">
        <v>43</v>
      </c>
      <c r="K15" s="198">
        <v>26</v>
      </c>
      <c r="L15" s="198">
        <v>35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01">
        <v>70</v>
      </c>
      <c r="C16" s="202">
        <v>1999</v>
      </c>
      <c r="D16" s="201">
        <v>2</v>
      </c>
      <c r="E16" s="202">
        <v>1991</v>
      </c>
      <c r="F16" s="201">
        <v>22</v>
      </c>
      <c r="G16" s="202">
        <v>2017</v>
      </c>
      <c r="H16" s="201">
        <v>50</v>
      </c>
      <c r="I16" s="202" t="s">
        <v>177</v>
      </c>
      <c r="J16" s="201">
        <v>43</v>
      </c>
      <c r="K16" s="201">
        <v>26</v>
      </c>
      <c r="L16" s="201">
        <v>34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98">
        <v>71</v>
      </c>
      <c r="C17" s="204">
        <v>1999</v>
      </c>
      <c r="D17" s="198">
        <v>0</v>
      </c>
      <c r="E17" s="199">
        <v>2017</v>
      </c>
      <c r="F17" s="198">
        <v>22</v>
      </c>
      <c r="G17" s="199">
        <v>1986</v>
      </c>
      <c r="H17" s="198">
        <v>43</v>
      </c>
      <c r="I17" s="204" t="s">
        <v>340</v>
      </c>
      <c r="J17" s="198">
        <v>42</v>
      </c>
      <c r="K17" s="198">
        <v>25</v>
      </c>
      <c r="L17" s="198">
        <v>34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01"/>
      <c r="C18" s="202"/>
      <c r="D18" s="201"/>
      <c r="E18" s="202"/>
      <c r="F18" s="201"/>
      <c r="G18" s="202"/>
      <c r="H18" s="201"/>
      <c r="I18" s="202"/>
      <c r="J18" s="201"/>
      <c r="K18" s="201"/>
      <c r="L18" s="20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98">
        <v>65</v>
      </c>
      <c r="C19" s="204" t="s">
        <v>316</v>
      </c>
      <c r="D19" s="198">
        <v>1</v>
      </c>
      <c r="E19" s="204" t="s">
        <v>317</v>
      </c>
      <c r="F19" s="198">
        <v>20</v>
      </c>
      <c r="G19" s="199">
        <v>1986</v>
      </c>
      <c r="H19" s="198">
        <v>44</v>
      </c>
      <c r="I19" s="199">
        <v>2010</v>
      </c>
      <c r="J19" s="198">
        <v>42</v>
      </c>
      <c r="K19" s="198">
        <v>25</v>
      </c>
      <c r="L19" s="198">
        <v>33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01">
        <v>69</v>
      </c>
      <c r="C20" s="202">
        <v>1909</v>
      </c>
      <c r="D20" s="201">
        <v>1</v>
      </c>
      <c r="E20" s="203" t="s">
        <v>178</v>
      </c>
      <c r="F20" s="201">
        <v>17</v>
      </c>
      <c r="G20" s="202">
        <v>1986</v>
      </c>
      <c r="H20" s="201">
        <v>46</v>
      </c>
      <c r="I20" s="202">
        <v>1964</v>
      </c>
      <c r="J20" s="201">
        <v>41</v>
      </c>
      <c r="K20" s="201">
        <v>25</v>
      </c>
      <c r="L20" s="201">
        <v>33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98">
        <v>63</v>
      </c>
      <c r="C21" s="199">
        <v>1952</v>
      </c>
      <c r="D21" s="198">
        <v>-4</v>
      </c>
      <c r="E21" s="199">
        <v>1986</v>
      </c>
      <c r="F21" s="198">
        <v>14</v>
      </c>
      <c r="G21" s="199">
        <v>1986</v>
      </c>
      <c r="H21" s="198">
        <v>44</v>
      </c>
      <c r="I21" s="204">
        <v>1944</v>
      </c>
      <c r="J21" s="198">
        <v>41</v>
      </c>
      <c r="K21" s="198">
        <v>24</v>
      </c>
      <c r="L21" s="198">
        <v>33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01">
        <v>65</v>
      </c>
      <c r="C22" s="203" t="s">
        <v>318</v>
      </c>
      <c r="D22" s="201">
        <v>-5</v>
      </c>
      <c r="E22" s="202">
        <v>1916</v>
      </c>
      <c r="F22" s="201">
        <v>16</v>
      </c>
      <c r="G22" s="202">
        <v>1986</v>
      </c>
      <c r="H22" s="201">
        <v>46</v>
      </c>
      <c r="I22" s="202">
        <v>1944</v>
      </c>
      <c r="J22" s="201">
        <v>40</v>
      </c>
      <c r="K22" s="201">
        <v>24</v>
      </c>
      <c r="L22" s="201">
        <v>32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98">
        <v>66</v>
      </c>
      <c r="C23" s="199">
        <v>1953</v>
      </c>
      <c r="D23" s="198">
        <v>-7</v>
      </c>
      <c r="E23" s="199">
        <v>1916</v>
      </c>
      <c r="F23" s="198">
        <v>21</v>
      </c>
      <c r="G23" s="199">
        <v>2014</v>
      </c>
      <c r="H23" s="198">
        <v>47</v>
      </c>
      <c r="I23" s="199">
        <v>1930</v>
      </c>
      <c r="J23" s="198">
        <v>40</v>
      </c>
      <c r="K23" s="198">
        <v>23</v>
      </c>
      <c r="L23" s="198">
        <v>32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01"/>
      <c r="C24" s="202"/>
      <c r="D24" s="201"/>
      <c r="E24" s="202"/>
      <c r="F24" s="201"/>
      <c r="G24" s="202"/>
      <c r="H24" s="201"/>
      <c r="I24" s="202"/>
      <c r="J24" s="201"/>
      <c r="K24" s="201"/>
      <c r="L24" s="20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98">
        <v>70</v>
      </c>
      <c r="C25" s="199">
        <v>1953</v>
      </c>
      <c r="D25" s="198">
        <v>-8</v>
      </c>
      <c r="E25" s="204">
        <v>1911</v>
      </c>
      <c r="F25" s="198">
        <v>24</v>
      </c>
      <c r="G25" s="199">
        <v>1911</v>
      </c>
      <c r="H25" s="198">
        <v>51</v>
      </c>
      <c r="I25" s="199">
        <v>1930</v>
      </c>
      <c r="J25" s="198">
        <v>39</v>
      </c>
      <c r="K25" s="198">
        <v>23</v>
      </c>
      <c r="L25" s="198">
        <v>31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01">
        <v>71</v>
      </c>
      <c r="C26" s="203">
        <v>1953</v>
      </c>
      <c r="D26" s="201">
        <v>-6</v>
      </c>
      <c r="E26" s="202">
        <v>1959</v>
      </c>
      <c r="F26" s="201">
        <v>10</v>
      </c>
      <c r="G26" s="202">
        <v>1959</v>
      </c>
      <c r="H26" s="201">
        <v>47</v>
      </c>
      <c r="I26" s="202">
        <v>1918</v>
      </c>
      <c r="J26" s="201">
        <v>39</v>
      </c>
      <c r="K26" s="201">
        <v>23</v>
      </c>
      <c r="L26" s="201">
        <v>31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98">
        <v>67</v>
      </c>
      <c r="C27" s="204">
        <v>1953</v>
      </c>
      <c r="D27" s="198">
        <v>-1</v>
      </c>
      <c r="E27" s="199">
        <v>1909</v>
      </c>
      <c r="F27" s="198">
        <v>13</v>
      </c>
      <c r="G27" s="199">
        <v>2014</v>
      </c>
      <c r="H27" s="198">
        <v>46</v>
      </c>
      <c r="I27" s="199">
        <v>2015</v>
      </c>
      <c r="J27" s="198">
        <v>38</v>
      </c>
      <c r="K27" s="198">
        <v>22</v>
      </c>
      <c r="L27" s="198">
        <v>30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01">
        <v>67</v>
      </c>
      <c r="C28" s="202">
        <v>1930</v>
      </c>
      <c r="D28" s="201">
        <v>-1</v>
      </c>
      <c r="E28" s="202">
        <v>1932</v>
      </c>
      <c r="F28" s="201">
        <v>17</v>
      </c>
      <c r="G28" s="202">
        <v>1914</v>
      </c>
      <c r="H28" s="201">
        <v>43</v>
      </c>
      <c r="I28" s="202">
        <v>1953</v>
      </c>
      <c r="J28" s="201">
        <v>38</v>
      </c>
      <c r="K28" s="201">
        <v>22</v>
      </c>
      <c r="L28" s="201">
        <v>30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98">
        <v>66</v>
      </c>
      <c r="C29" s="204">
        <v>1909</v>
      </c>
      <c r="D29" s="198">
        <v>-9</v>
      </c>
      <c r="E29" s="199">
        <v>1921</v>
      </c>
      <c r="F29" s="198">
        <v>12</v>
      </c>
      <c r="G29" s="199">
        <v>2014</v>
      </c>
      <c r="H29" s="198">
        <v>47</v>
      </c>
      <c r="I29" s="199">
        <v>1953</v>
      </c>
      <c r="J29" s="198">
        <v>37</v>
      </c>
      <c r="K29" s="198">
        <v>21</v>
      </c>
      <c r="L29" s="198">
        <v>29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01"/>
      <c r="C30" s="202"/>
      <c r="D30" s="201"/>
      <c r="E30" s="202"/>
      <c r="F30" s="201"/>
      <c r="G30" s="202"/>
      <c r="H30" s="201"/>
      <c r="I30" s="202"/>
      <c r="J30" s="201"/>
      <c r="K30" s="201"/>
      <c r="L30" s="20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98">
        <v>64</v>
      </c>
      <c r="C31" s="199">
        <v>1990</v>
      </c>
      <c r="D31" s="198">
        <v>-9</v>
      </c>
      <c r="E31" s="204">
        <v>2014</v>
      </c>
      <c r="F31" s="198">
        <v>13</v>
      </c>
      <c r="G31" s="199">
        <v>1964</v>
      </c>
      <c r="H31" s="198">
        <v>42</v>
      </c>
      <c r="I31" s="199">
        <v>1963</v>
      </c>
      <c r="J31" s="198">
        <v>37</v>
      </c>
      <c r="K31" s="198">
        <v>21</v>
      </c>
      <c r="L31" s="198">
        <v>29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01">
        <v>61</v>
      </c>
      <c r="C32" s="202">
        <v>2012</v>
      </c>
      <c r="D32" s="201">
        <v>-6</v>
      </c>
      <c r="E32" s="202">
        <v>1978</v>
      </c>
      <c r="F32" s="201">
        <v>19</v>
      </c>
      <c r="G32" s="202">
        <v>1921</v>
      </c>
      <c r="H32" s="201">
        <v>44</v>
      </c>
      <c r="I32" s="202">
        <v>1963</v>
      </c>
      <c r="J32" s="201">
        <v>36</v>
      </c>
      <c r="K32" s="201">
        <v>21</v>
      </c>
      <c r="L32" s="201">
        <v>28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98">
        <v>59</v>
      </c>
      <c r="C33" s="199">
        <v>1931</v>
      </c>
      <c r="D33" s="198">
        <v>-10</v>
      </c>
      <c r="E33" s="199">
        <v>1956</v>
      </c>
      <c r="F33" s="198">
        <v>14</v>
      </c>
      <c r="G33" s="199">
        <v>2013</v>
      </c>
      <c r="H33" s="198">
        <v>46</v>
      </c>
      <c r="I33" s="199">
        <v>1966</v>
      </c>
      <c r="J33" s="198">
        <v>36</v>
      </c>
      <c r="K33" s="198">
        <v>20</v>
      </c>
      <c r="L33" s="198">
        <v>28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01">
        <v>59</v>
      </c>
      <c r="C34" s="202">
        <v>1913</v>
      </c>
      <c r="D34" s="201">
        <v>-4</v>
      </c>
      <c r="E34" s="203" t="s">
        <v>319</v>
      </c>
      <c r="F34" s="201">
        <v>16</v>
      </c>
      <c r="G34" s="202">
        <v>1970</v>
      </c>
      <c r="H34" s="201">
        <v>42</v>
      </c>
      <c r="I34" s="202">
        <v>1908</v>
      </c>
      <c r="J34" s="201">
        <v>36</v>
      </c>
      <c r="K34" s="201">
        <v>20</v>
      </c>
      <c r="L34" s="201">
        <v>28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98">
        <v>55</v>
      </c>
      <c r="C35" s="199">
        <v>1914</v>
      </c>
      <c r="D35" s="198">
        <v>-4</v>
      </c>
      <c r="E35" s="204" t="s">
        <v>321</v>
      </c>
      <c r="F35" s="198">
        <v>15</v>
      </c>
      <c r="G35" s="204" t="s">
        <v>320</v>
      </c>
      <c r="H35" s="198">
        <v>46</v>
      </c>
      <c r="I35" s="204">
        <v>2001</v>
      </c>
      <c r="J35" s="198">
        <v>35</v>
      </c>
      <c r="K35" s="198">
        <v>19</v>
      </c>
      <c r="L35" s="198">
        <v>27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01"/>
      <c r="C36" s="202"/>
      <c r="D36" s="201"/>
      <c r="E36" s="202"/>
      <c r="F36" s="201"/>
      <c r="G36" s="202"/>
      <c r="H36" s="201"/>
      <c r="I36" s="202"/>
      <c r="J36" s="201"/>
      <c r="K36" s="201"/>
      <c r="L36" s="20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98">
        <v>61</v>
      </c>
      <c r="C37" s="204">
        <v>1914</v>
      </c>
      <c r="D37" s="198">
        <v>-9</v>
      </c>
      <c r="E37" s="199">
        <v>1977</v>
      </c>
      <c r="F37" s="198">
        <v>17</v>
      </c>
      <c r="G37" s="199">
        <v>1977</v>
      </c>
      <c r="H37" s="198">
        <v>43</v>
      </c>
      <c r="I37" s="199">
        <v>1909</v>
      </c>
      <c r="J37" s="198">
        <v>35</v>
      </c>
      <c r="K37" s="198">
        <v>19</v>
      </c>
      <c r="L37" s="198">
        <v>27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01">
        <v>61</v>
      </c>
      <c r="C38" s="202">
        <v>1909</v>
      </c>
      <c r="D38" s="201">
        <v>-7</v>
      </c>
      <c r="E38" s="202">
        <v>1977</v>
      </c>
      <c r="F38" s="201">
        <v>10</v>
      </c>
      <c r="G38" s="202">
        <v>1930</v>
      </c>
      <c r="H38" s="201">
        <v>42</v>
      </c>
      <c r="I38" s="202">
        <v>1909</v>
      </c>
      <c r="J38" s="201">
        <v>34</v>
      </c>
      <c r="K38" s="201">
        <v>18</v>
      </c>
      <c r="L38" s="201">
        <v>26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98">
        <v>68</v>
      </c>
      <c r="C39" s="204">
        <v>1909</v>
      </c>
      <c r="D39" s="198">
        <v>-15</v>
      </c>
      <c r="E39" s="199">
        <v>1976</v>
      </c>
      <c r="F39" s="198">
        <v>13</v>
      </c>
      <c r="G39" s="199">
        <v>2014</v>
      </c>
      <c r="H39" s="198">
        <v>36</v>
      </c>
      <c r="I39" s="199">
        <v>2006</v>
      </c>
      <c r="J39" s="198">
        <v>34</v>
      </c>
      <c r="K39" s="198">
        <v>18</v>
      </c>
      <c r="L39" s="198">
        <v>26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01">
        <v>57</v>
      </c>
      <c r="C40" s="202">
        <v>1998</v>
      </c>
      <c r="D40" s="201">
        <v>-15</v>
      </c>
      <c r="E40" s="202">
        <v>1976</v>
      </c>
      <c r="F40" s="201">
        <v>5</v>
      </c>
      <c r="G40" s="202">
        <v>1976</v>
      </c>
      <c r="H40" s="201">
        <v>38</v>
      </c>
      <c r="I40" s="202">
        <v>1913</v>
      </c>
      <c r="J40" s="201">
        <v>33</v>
      </c>
      <c r="K40" s="201">
        <v>18</v>
      </c>
      <c r="L40" s="201">
        <v>25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98">
        <v>60</v>
      </c>
      <c r="C41" s="199">
        <v>1998</v>
      </c>
      <c r="D41" s="198">
        <v>-14</v>
      </c>
      <c r="E41" s="199">
        <v>1976</v>
      </c>
      <c r="F41" s="198">
        <v>10</v>
      </c>
      <c r="G41" s="199">
        <v>1976</v>
      </c>
      <c r="H41" s="198">
        <v>48</v>
      </c>
      <c r="I41" s="199">
        <v>1998</v>
      </c>
      <c r="J41" s="198">
        <v>33</v>
      </c>
      <c r="K41" s="198">
        <v>17</v>
      </c>
      <c r="L41" s="198">
        <v>25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77"/>
      <c r="B42" s="205"/>
      <c r="C42" s="205"/>
      <c r="D42" s="205"/>
      <c r="E42" s="205"/>
      <c r="F42" s="205"/>
      <c r="G42" s="205"/>
      <c r="H42" s="152" t="s">
        <v>4</v>
      </c>
      <c r="I42" s="205" t="s">
        <v>4</v>
      </c>
      <c r="J42" s="205"/>
      <c r="K42" s="205"/>
      <c r="L42" s="205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1"/>
      <c r="B43" s="81"/>
      <c r="C43" s="206"/>
      <c r="D43" s="81"/>
      <c r="E43" s="206"/>
      <c r="F43" s="81"/>
      <c r="G43" s="206"/>
      <c r="H43" s="81"/>
      <c r="I43" s="206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/>
      <c r="D46" s="105"/>
      <c r="E46" s="105"/>
      <c r="F46" s="105"/>
      <c r="G46" s="105"/>
      <c r="H46" s="233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11</v>
      </c>
      <c r="D47" s="99">
        <v>43.5</v>
      </c>
      <c r="E47" s="86" t="s">
        <v>26</v>
      </c>
      <c r="F47" s="99">
        <v>57.7</v>
      </c>
      <c r="G47" s="232" t="s">
        <v>5</v>
      </c>
      <c r="H47" s="232">
        <v>1008</v>
      </c>
      <c r="I47" s="232" t="s">
        <v>5</v>
      </c>
      <c r="J47" s="232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12</v>
      </c>
      <c r="D48" s="93">
        <v>28.9</v>
      </c>
      <c r="E48" s="105" t="s">
        <v>27</v>
      </c>
      <c r="F48" s="93">
        <v>39.5</v>
      </c>
      <c r="G48" s="233" t="s">
        <v>19</v>
      </c>
      <c r="H48" s="233">
        <v>1960</v>
      </c>
      <c r="I48" s="233" t="s">
        <v>17</v>
      </c>
      <c r="J48" s="233">
        <v>373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13</v>
      </c>
      <c r="D49" s="99">
        <v>36.200000000000003</v>
      </c>
      <c r="E49" s="86" t="s">
        <v>28</v>
      </c>
      <c r="F49" s="99">
        <v>48.6</v>
      </c>
      <c r="G49" s="232" t="s">
        <v>18</v>
      </c>
      <c r="H49" s="232">
        <v>1872</v>
      </c>
      <c r="I49" s="232" t="s">
        <v>18</v>
      </c>
      <c r="J49" s="232">
        <v>32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421"/>
      <c r="B51" s="421"/>
      <c r="C51" s="423"/>
      <c r="D51" s="421"/>
      <c r="E51" s="423"/>
      <c r="F51" s="421"/>
      <c r="G51" s="423"/>
      <c r="H51" s="421"/>
      <c r="I51" s="423"/>
      <c r="J51" s="422"/>
      <c r="K51" s="422"/>
      <c r="L51" s="42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topLeftCell="A4" workbookViewId="0">
      <selection activeCell="H15" sqref="H15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179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65" t="s">
        <v>183</v>
      </c>
      <c r="C2" s="488"/>
      <c r="D2" s="488"/>
      <c r="E2" s="489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8">
        <v>0.08</v>
      </c>
      <c r="C6" s="208">
        <v>30.25</v>
      </c>
      <c r="D6" s="90">
        <v>0.1</v>
      </c>
      <c r="E6" s="90">
        <v>1</v>
      </c>
      <c r="F6" s="91"/>
      <c r="G6" s="208">
        <v>1.79</v>
      </c>
      <c r="H6" s="209">
        <v>1941</v>
      </c>
      <c r="I6" s="210">
        <v>3.2</v>
      </c>
      <c r="J6" s="209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1">
        <v>0.15000000000000002</v>
      </c>
      <c r="C7" s="211">
        <v>30.32</v>
      </c>
      <c r="D7" s="97">
        <v>0.2</v>
      </c>
      <c r="E7" s="97">
        <v>1.1000000000000001</v>
      </c>
      <c r="F7" s="85"/>
      <c r="G7" s="211">
        <v>1.5</v>
      </c>
      <c r="H7" s="212">
        <v>1972</v>
      </c>
      <c r="I7" s="213">
        <v>1.5</v>
      </c>
      <c r="J7" s="212">
        <v>1992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8">
        <v>0.23000000000000004</v>
      </c>
      <c r="C8" s="208">
        <v>30.400000000000002</v>
      </c>
      <c r="D8" s="90">
        <v>0.30000000000000004</v>
      </c>
      <c r="E8" s="90">
        <v>1.2000000000000002</v>
      </c>
      <c r="F8" s="91"/>
      <c r="G8" s="208">
        <v>1.35</v>
      </c>
      <c r="H8" s="209">
        <v>1961</v>
      </c>
      <c r="I8" s="210">
        <v>0.7</v>
      </c>
      <c r="J8" s="209">
        <v>1919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1">
        <v>0.30000000000000004</v>
      </c>
      <c r="C9" s="211">
        <v>30.470000000000002</v>
      </c>
      <c r="D9" s="97">
        <v>0.4</v>
      </c>
      <c r="E9" s="97">
        <v>1.3</v>
      </c>
      <c r="F9" s="85"/>
      <c r="G9" s="211">
        <v>1.33</v>
      </c>
      <c r="H9" s="212">
        <v>1964</v>
      </c>
      <c r="I9" s="213">
        <v>4.2</v>
      </c>
      <c r="J9" s="212">
        <v>2017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8">
        <v>0.38000000000000006</v>
      </c>
      <c r="C10" s="208">
        <v>30.55</v>
      </c>
      <c r="D10" s="90">
        <v>0.5</v>
      </c>
      <c r="E10" s="90">
        <v>1.4</v>
      </c>
      <c r="F10" s="91"/>
      <c r="G10" s="208">
        <v>0.9</v>
      </c>
      <c r="H10" s="209">
        <v>1988</v>
      </c>
      <c r="I10" s="210">
        <v>5</v>
      </c>
      <c r="J10" s="209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1"/>
      <c r="C11" s="211"/>
      <c r="D11" s="97"/>
      <c r="E11" s="97"/>
      <c r="F11" s="85"/>
      <c r="G11" s="211"/>
      <c r="H11" s="212"/>
      <c r="I11" s="213"/>
      <c r="J11" s="212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8">
        <v>0.45000000000000007</v>
      </c>
      <c r="C12" s="208">
        <v>30.62</v>
      </c>
      <c r="D12" s="90">
        <v>0.5</v>
      </c>
      <c r="E12" s="90">
        <v>1.4</v>
      </c>
      <c r="F12" s="91"/>
      <c r="G12" s="208">
        <v>1.7</v>
      </c>
      <c r="H12" s="209">
        <v>1956</v>
      </c>
      <c r="I12" s="210">
        <v>3</v>
      </c>
      <c r="J12" s="209">
        <v>1959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1">
        <v>0.53</v>
      </c>
      <c r="C13" s="211">
        <v>30.700000000000003</v>
      </c>
      <c r="D13" s="97">
        <v>0.6</v>
      </c>
      <c r="E13" s="97">
        <v>1.5</v>
      </c>
      <c r="F13" s="85"/>
      <c r="G13" s="211">
        <v>0.79</v>
      </c>
      <c r="H13" s="212">
        <v>2000</v>
      </c>
      <c r="I13" s="213">
        <v>0.6</v>
      </c>
      <c r="J13" s="212">
        <v>2012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8">
        <v>0.60000000000000009</v>
      </c>
      <c r="C14" s="208">
        <v>30.770000000000003</v>
      </c>
      <c r="D14" s="90">
        <v>0.7</v>
      </c>
      <c r="E14" s="90">
        <v>1.6</v>
      </c>
      <c r="F14" s="91"/>
      <c r="G14" s="208">
        <v>1.36</v>
      </c>
      <c r="H14" s="209">
        <v>1943</v>
      </c>
      <c r="I14" s="210">
        <v>1.8</v>
      </c>
      <c r="J14" s="209">
        <v>1988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1">
        <v>0.67000000000000015</v>
      </c>
      <c r="C15" s="211">
        <v>30.840000000000003</v>
      </c>
      <c r="D15" s="97">
        <v>0.79999999999999993</v>
      </c>
      <c r="E15" s="97">
        <v>1.7</v>
      </c>
      <c r="F15" s="85"/>
      <c r="G15" s="211">
        <v>1.6</v>
      </c>
      <c r="H15" s="212">
        <v>2022</v>
      </c>
      <c r="I15" s="213">
        <v>5</v>
      </c>
      <c r="J15" s="212">
        <v>1985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8">
        <v>0.7300000000000002</v>
      </c>
      <c r="C16" s="208">
        <v>30.900000000000002</v>
      </c>
      <c r="D16" s="90">
        <v>0.89999999999999991</v>
      </c>
      <c r="E16" s="90">
        <v>1.7999999999999998</v>
      </c>
      <c r="F16" s="91"/>
      <c r="G16" s="208">
        <v>1.48</v>
      </c>
      <c r="H16" s="209">
        <v>1919</v>
      </c>
      <c r="I16" s="210">
        <v>11.7</v>
      </c>
      <c r="J16" s="209">
        <v>2006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1"/>
      <c r="C17" s="211"/>
      <c r="D17" s="97"/>
      <c r="E17" s="97"/>
      <c r="F17" s="85"/>
      <c r="G17" s="211"/>
      <c r="H17" s="212"/>
      <c r="I17" s="213"/>
      <c r="J17" s="212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8">
        <v>0.80000000000000027</v>
      </c>
      <c r="C18" s="208">
        <v>30.970000000000002</v>
      </c>
      <c r="D18" s="90">
        <v>0.99999999999999989</v>
      </c>
      <c r="E18" s="90">
        <v>1.9</v>
      </c>
      <c r="F18" s="91"/>
      <c r="G18" s="208">
        <v>1.79</v>
      </c>
      <c r="H18" s="209">
        <v>1915</v>
      </c>
      <c r="I18" s="210">
        <v>6.1</v>
      </c>
      <c r="J18" s="209">
        <v>2014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1">
        <v>0.87000000000000033</v>
      </c>
      <c r="C19" s="211">
        <v>31.040000000000003</v>
      </c>
      <c r="D19" s="97">
        <v>1.0999999999999999</v>
      </c>
      <c r="E19" s="97">
        <v>2</v>
      </c>
      <c r="F19" s="85"/>
      <c r="G19" s="211">
        <v>1.28</v>
      </c>
      <c r="H19" s="212">
        <v>1965</v>
      </c>
      <c r="I19" s="213">
        <v>1.8</v>
      </c>
      <c r="J19" s="212">
        <v>1919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8">
        <v>0.94000000000000039</v>
      </c>
      <c r="C20" s="208">
        <v>31.110000000000003</v>
      </c>
      <c r="D20" s="90">
        <v>1.2999999999999998</v>
      </c>
      <c r="E20" s="90">
        <v>2.1999999999999997</v>
      </c>
      <c r="F20" s="91"/>
      <c r="G20" s="208">
        <v>1.96</v>
      </c>
      <c r="H20" s="209">
        <v>1949</v>
      </c>
      <c r="I20" s="210">
        <v>6.5</v>
      </c>
      <c r="J20" s="209">
        <v>1914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1">
        <v>1.0100000000000005</v>
      </c>
      <c r="C21" s="211">
        <v>31.180000000000003</v>
      </c>
      <c r="D21" s="97">
        <v>1.4999999999999998</v>
      </c>
      <c r="E21" s="97">
        <v>2.4</v>
      </c>
      <c r="F21" s="85"/>
      <c r="G21" s="211">
        <v>0.83</v>
      </c>
      <c r="H21" s="212">
        <v>1909</v>
      </c>
      <c r="I21" s="213">
        <v>6.1</v>
      </c>
      <c r="J21" s="214">
        <v>1915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8">
        <v>1.0800000000000005</v>
      </c>
      <c r="C22" s="208">
        <v>31.250000000000004</v>
      </c>
      <c r="D22" s="90">
        <v>1.5999999999999999</v>
      </c>
      <c r="E22" s="90">
        <v>2.5</v>
      </c>
      <c r="F22" s="91"/>
      <c r="G22" s="208">
        <v>1.21</v>
      </c>
      <c r="H22" s="209">
        <v>1960</v>
      </c>
      <c r="I22" s="210">
        <v>3</v>
      </c>
      <c r="J22" s="209">
        <v>1951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1"/>
      <c r="C23" s="211"/>
      <c r="D23" s="97"/>
      <c r="E23" s="97"/>
      <c r="F23" s="85"/>
      <c r="G23" s="211"/>
      <c r="H23" s="212"/>
      <c r="I23" s="213"/>
      <c r="J23" s="212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8">
        <v>1.1500000000000006</v>
      </c>
      <c r="C24" s="208">
        <v>31.320000000000004</v>
      </c>
      <c r="D24" s="90">
        <v>1.7999999999999998</v>
      </c>
      <c r="E24" s="90">
        <v>2.6999999999999997</v>
      </c>
      <c r="F24" s="91"/>
      <c r="G24" s="208">
        <v>1.52</v>
      </c>
      <c r="H24" s="209">
        <v>1996</v>
      </c>
      <c r="I24" s="210">
        <v>6</v>
      </c>
      <c r="J24" s="209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1">
        <v>1.2200000000000006</v>
      </c>
      <c r="C25" s="211">
        <v>31.39</v>
      </c>
      <c r="D25" s="97">
        <v>1.9999999999999998</v>
      </c>
      <c r="E25" s="97">
        <v>2.9</v>
      </c>
      <c r="F25" s="85"/>
      <c r="G25" s="211">
        <v>1.2</v>
      </c>
      <c r="H25" s="212">
        <v>1911</v>
      </c>
      <c r="I25" s="213">
        <v>12</v>
      </c>
      <c r="J25" s="212">
        <v>1911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8">
        <v>1.2900000000000007</v>
      </c>
      <c r="C26" s="208">
        <v>31.46</v>
      </c>
      <c r="D26" s="90">
        <v>2.1999999999999997</v>
      </c>
      <c r="E26" s="90">
        <v>3.0999999999999996</v>
      </c>
      <c r="F26" s="91"/>
      <c r="G26" s="208">
        <v>1.43</v>
      </c>
      <c r="H26" s="209">
        <v>1958</v>
      </c>
      <c r="I26" s="210">
        <v>2.7</v>
      </c>
      <c r="J26" s="209">
        <v>1995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1">
        <v>1.3500000000000008</v>
      </c>
      <c r="C27" s="211">
        <v>31.520000000000003</v>
      </c>
      <c r="D27" s="97">
        <v>2.4</v>
      </c>
      <c r="E27" s="97">
        <v>3.3</v>
      </c>
      <c r="F27" s="85"/>
      <c r="G27" s="211">
        <v>1.1200000000000001</v>
      </c>
      <c r="H27" s="212">
        <v>1974</v>
      </c>
      <c r="I27" s="213">
        <v>7</v>
      </c>
      <c r="J27" s="212">
        <v>1957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8">
        <v>1.4200000000000008</v>
      </c>
      <c r="C28" s="208">
        <v>31.590000000000003</v>
      </c>
      <c r="D28" s="90">
        <v>2.6</v>
      </c>
      <c r="E28" s="90">
        <v>3.5</v>
      </c>
      <c r="F28" s="91"/>
      <c r="G28" s="208">
        <v>0.97</v>
      </c>
      <c r="H28" s="209">
        <v>1934</v>
      </c>
      <c r="I28" s="210">
        <v>3.7</v>
      </c>
      <c r="J28" s="209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1"/>
      <c r="C29" s="211"/>
      <c r="D29" s="97"/>
      <c r="E29" s="97"/>
      <c r="F29" s="85"/>
      <c r="G29" s="211"/>
      <c r="H29" s="212"/>
      <c r="I29" s="213"/>
      <c r="J29" s="212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8">
        <v>1.4900000000000009</v>
      </c>
      <c r="C30" s="208">
        <v>31.660000000000004</v>
      </c>
      <c r="D30" s="90">
        <v>2.8000000000000003</v>
      </c>
      <c r="E30" s="90">
        <v>3.7</v>
      </c>
      <c r="F30" s="91"/>
      <c r="G30" s="208">
        <v>1.54</v>
      </c>
      <c r="H30" s="209">
        <v>1992</v>
      </c>
      <c r="I30" s="210">
        <v>7</v>
      </c>
      <c r="J30" s="209">
        <v>1906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1">
        <v>1.5600000000000009</v>
      </c>
      <c r="C31" s="211">
        <v>31.730000000000004</v>
      </c>
      <c r="D31" s="97">
        <v>3.0000000000000004</v>
      </c>
      <c r="E31" s="97">
        <v>3.9000000000000004</v>
      </c>
      <c r="F31" s="85"/>
      <c r="G31" s="211">
        <v>0.9</v>
      </c>
      <c r="H31" s="212">
        <v>1963</v>
      </c>
      <c r="I31" s="213">
        <v>4.8</v>
      </c>
      <c r="J31" s="212">
        <v>1920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8">
        <v>1.630000000000001</v>
      </c>
      <c r="C32" s="208">
        <v>31.800000000000004</v>
      </c>
      <c r="D32" s="90">
        <v>3.3000000000000003</v>
      </c>
      <c r="E32" s="90">
        <v>4.2</v>
      </c>
      <c r="F32" s="91"/>
      <c r="G32" s="208">
        <v>0.96</v>
      </c>
      <c r="H32" s="209">
        <v>1983</v>
      </c>
      <c r="I32" s="210">
        <v>8.5</v>
      </c>
      <c r="J32" s="209">
        <v>1991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1">
        <v>1.6900000000000011</v>
      </c>
      <c r="C33" s="211">
        <v>31.860000000000003</v>
      </c>
      <c r="D33" s="97">
        <v>3.5000000000000004</v>
      </c>
      <c r="E33" s="97">
        <v>4.4000000000000004</v>
      </c>
      <c r="F33" s="85"/>
      <c r="G33" s="211">
        <v>1.24</v>
      </c>
      <c r="H33" s="212">
        <v>1999</v>
      </c>
      <c r="I33" s="213">
        <v>6</v>
      </c>
      <c r="J33" s="212">
        <v>1965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8">
        <v>1.7600000000000011</v>
      </c>
      <c r="C34" s="208">
        <v>31.930000000000003</v>
      </c>
      <c r="D34" s="90">
        <v>3.7000000000000006</v>
      </c>
      <c r="E34" s="90">
        <v>4.6000000000000005</v>
      </c>
      <c r="F34" s="91"/>
      <c r="G34" s="208">
        <v>1.05</v>
      </c>
      <c r="H34" s="209">
        <v>1908</v>
      </c>
      <c r="I34" s="210">
        <v>3.5</v>
      </c>
      <c r="J34" s="209">
        <v>2014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1"/>
      <c r="C35" s="211"/>
      <c r="D35" s="97"/>
      <c r="E35" s="97"/>
      <c r="F35" s="85"/>
      <c r="G35" s="211"/>
      <c r="H35" s="212"/>
      <c r="I35" s="213"/>
      <c r="J35" s="212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8">
        <v>1.8200000000000012</v>
      </c>
      <c r="C36" s="208">
        <v>31.990000000000002</v>
      </c>
      <c r="D36" s="90">
        <v>4.0000000000000009</v>
      </c>
      <c r="E36" s="90">
        <v>4.9000000000000012</v>
      </c>
      <c r="F36" s="91"/>
      <c r="G36" s="208">
        <v>0.97</v>
      </c>
      <c r="H36" s="209">
        <v>1906</v>
      </c>
      <c r="I36" s="210">
        <v>7.5</v>
      </c>
      <c r="J36" s="209">
        <v>1970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1">
        <v>1.8800000000000012</v>
      </c>
      <c r="C37" s="211">
        <v>32.050000000000004</v>
      </c>
      <c r="D37" s="97">
        <v>4.2000000000000011</v>
      </c>
      <c r="E37" s="97">
        <v>5.1000000000000014</v>
      </c>
      <c r="F37" s="85"/>
      <c r="G37" s="211">
        <v>0.94</v>
      </c>
      <c r="H37" s="212">
        <v>2019</v>
      </c>
      <c r="I37" s="213">
        <v>6</v>
      </c>
      <c r="J37" s="212">
        <v>2019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8">
        <v>1.9400000000000013</v>
      </c>
      <c r="C38" s="208">
        <v>32.11</v>
      </c>
      <c r="D38" s="90">
        <v>4.5000000000000009</v>
      </c>
      <c r="E38" s="90">
        <v>5.4000000000000012</v>
      </c>
      <c r="F38" s="91"/>
      <c r="G38" s="208">
        <v>1.29</v>
      </c>
      <c r="H38" s="209">
        <v>2016</v>
      </c>
      <c r="I38" s="210">
        <v>5</v>
      </c>
      <c r="J38" s="442" t="s">
        <v>322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1">
        <v>2.0000000000000013</v>
      </c>
      <c r="C39" s="211">
        <v>32.17</v>
      </c>
      <c r="D39" s="97">
        <v>4.7000000000000011</v>
      </c>
      <c r="E39" s="97">
        <v>5.6000000000000014</v>
      </c>
      <c r="F39" s="85"/>
      <c r="G39" s="211">
        <v>0.68</v>
      </c>
      <c r="H39" s="212">
        <v>2005</v>
      </c>
      <c r="I39" s="213">
        <v>6.5</v>
      </c>
      <c r="J39" s="212">
        <v>1919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8">
        <v>2.0600000000000014</v>
      </c>
      <c r="C40" s="208">
        <v>32.230000000000004</v>
      </c>
      <c r="D40" s="90">
        <v>5.0000000000000009</v>
      </c>
      <c r="E40" s="90">
        <v>5.9000000000000012</v>
      </c>
      <c r="F40" s="91"/>
      <c r="G40" s="208">
        <v>1.31</v>
      </c>
      <c r="H40" s="209">
        <v>1991</v>
      </c>
      <c r="I40" s="210">
        <v>4</v>
      </c>
      <c r="J40" s="209">
        <v>1919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5"/>
      <c r="C41" s="215"/>
      <c r="D41" s="184"/>
      <c r="E41" s="184"/>
      <c r="F41" s="216"/>
      <c r="G41" s="215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 t="s">
        <v>4</v>
      </c>
      <c r="E42" s="182"/>
      <c r="F42" s="80"/>
      <c r="G42" s="217"/>
      <c r="H42" s="105" t="s">
        <v>91</v>
      </c>
      <c r="I42" s="95"/>
      <c r="J42" s="105" t="s">
        <v>92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5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7"/>
      <c r="H44" s="105" t="s">
        <v>5</v>
      </c>
      <c r="I44" s="106">
        <v>2.06</v>
      </c>
      <c r="J44" s="105" t="s">
        <v>5</v>
      </c>
      <c r="K44" s="93">
        <v>5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5"/>
      <c r="H45" s="86" t="s">
        <v>17</v>
      </c>
      <c r="I45" s="103">
        <v>32.229999999999997</v>
      </c>
      <c r="J45" s="86" t="s">
        <v>19</v>
      </c>
      <c r="K45" s="99">
        <v>5.9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7"/>
      <c r="H46" s="105" t="s">
        <v>18</v>
      </c>
      <c r="I46" s="106">
        <v>9.08</v>
      </c>
      <c r="J46" s="105" t="s">
        <v>17</v>
      </c>
      <c r="K46" s="93">
        <v>42.7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5"/>
      <c r="H47" s="104"/>
      <c r="I47" s="86"/>
      <c r="J47" s="86" t="s">
        <v>18</v>
      </c>
      <c r="K47" s="99">
        <v>5.9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11"/>
      <c r="B48" s="111"/>
      <c r="C48" s="111"/>
      <c r="D48" s="111"/>
      <c r="E48" s="111"/>
      <c r="F48" s="112"/>
      <c r="G48" s="168"/>
      <c r="H48" s="111"/>
      <c r="I48" s="111"/>
      <c r="J48" s="111"/>
      <c r="K48" s="11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54" t="s">
        <v>97</v>
      </c>
      <c r="B49" s="455"/>
      <c r="C49" s="455"/>
      <c r="D49" s="455"/>
      <c r="E49" s="455"/>
      <c r="F49" s="455"/>
      <c r="G49" s="455"/>
      <c r="H49" s="455"/>
      <c r="I49" s="455"/>
      <c r="J49" s="455"/>
      <c r="K49" s="456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11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12" workbookViewId="0">
      <selection activeCell="I38" sqref="I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180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90"/>
      <c r="L3" s="491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19">
        <v>62</v>
      </c>
      <c r="C7" s="220">
        <v>1909</v>
      </c>
      <c r="D7" s="219">
        <v>-20</v>
      </c>
      <c r="E7" s="220">
        <v>1976</v>
      </c>
      <c r="F7" s="219">
        <v>7</v>
      </c>
      <c r="G7" s="220">
        <v>1976</v>
      </c>
      <c r="H7" s="219">
        <v>39</v>
      </c>
      <c r="I7" s="220">
        <v>1914</v>
      </c>
      <c r="J7" s="219">
        <v>32</v>
      </c>
      <c r="K7" s="219">
        <v>17</v>
      </c>
      <c r="L7" s="219">
        <v>25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21">
        <v>56</v>
      </c>
      <c r="C8" s="222">
        <v>1998</v>
      </c>
      <c r="D8" s="221">
        <v>-21</v>
      </c>
      <c r="E8" s="222">
        <v>1978</v>
      </c>
      <c r="F8" s="221">
        <v>9</v>
      </c>
      <c r="G8" s="222">
        <v>1966</v>
      </c>
      <c r="H8" s="221">
        <v>43</v>
      </c>
      <c r="I8" s="222">
        <v>1962</v>
      </c>
      <c r="J8" s="221">
        <v>32</v>
      </c>
      <c r="K8" s="221">
        <v>16</v>
      </c>
      <c r="L8" s="221">
        <v>24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19">
        <v>61</v>
      </c>
      <c r="C9" s="223">
        <v>1982</v>
      </c>
      <c r="D9" s="219">
        <v>-25</v>
      </c>
      <c r="E9" s="220">
        <v>1919</v>
      </c>
      <c r="F9" s="219">
        <v>3</v>
      </c>
      <c r="G9" s="220">
        <v>1940</v>
      </c>
      <c r="H9" s="219">
        <v>44</v>
      </c>
      <c r="I9" s="220">
        <v>1962</v>
      </c>
      <c r="J9" s="219">
        <v>32</v>
      </c>
      <c r="K9" s="219">
        <v>16</v>
      </c>
      <c r="L9" s="219">
        <v>24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21">
        <v>59</v>
      </c>
      <c r="C10" s="222">
        <v>1916</v>
      </c>
      <c r="D10" s="221">
        <v>-23</v>
      </c>
      <c r="E10" s="222">
        <v>1919</v>
      </c>
      <c r="F10" s="221">
        <v>8</v>
      </c>
      <c r="G10" s="222">
        <v>1976</v>
      </c>
      <c r="H10" s="221">
        <v>41</v>
      </c>
      <c r="I10" s="224">
        <v>1941</v>
      </c>
      <c r="J10" s="221">
        <v>31</v>
      </c>
      <c r="K10" s="221">
        <v>16</v>
      </c>
      <c r="L10" s="221">
        <v>23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19">
        <v>61</v>
      </c>
      <c r="C11" s="223">
        <v>2001</v>
      </c>
      <c r="D11" s="219">
        <v>-13</v>
      </c>
      <c r="E11" s="220">
        <v>1976</v>
      </c>
      <c r="F11" s="219">
        <v>7</v>
      </c>
      <c r="G11" s="220">
        <v>1922</v>
      </c>
      <c r="H11" s="219">
        <v>38</v>
      </c>
      <c r="I11" s="220">
        <v>1960</v>
      </c>
      <c r="J11" s="219">
        <v>31</v>
      </c>
      <c r="K11" s="219">
        <v>15</v>
      </c>
      <c r="L11" s="219">
        <v>23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21"/>
      <c r="C12" s="222"/>
      <c r="D12" s="221"/>
      <c r="E12" s="222"/>
      <c r="F12" s="221"/>
      <c r="G12" s="222"/>
      <c r="H12" s="221"/>
      <c r="I12" s="222"/>
      <c r="J12" s="221"/>
      <c r="K12" s="221"/>
      <c r="L12" s="22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19">
        <v>52</v>
      </c>
      <c r="C13" s="220">
        <v>1998</v>
      </c>
      <c r="D13" s="219">
        <v>-18</v>
      </c>
      <c r="E13" s="220">
        <v>1955</v>
      </c>
      <c r="F13" s="219">
        <v>8</v>
      </c>
      <c r="G13" s="220">
        <v>2005</v>
      </c>
      <c r="H13" s="219">
        <v>38</v>
      </c>
      <c r="I13" s="223">
        <v>1998</v>
      </c>
      <c r="J13" s="219">
        <v>30</v>
      </c>
      <c r="K13" s="219">
        <v>15</v>
      </c>
      <c r="L13" s="219">
        <v>23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21">
        <v>46</v>
      </c>
      <c r="C14" s="224" t="s">
        <v>343</v>
      </c>
      <c r="D14" s="221">
        <v>-29</v>
      </c>
      <c r="E14" s="222">
        <v>1972</v>
      </c>
      <c r="F14" s="221">
        <v>0</v>
      </c>
      <c r="G14" s="222">
        <v>1972</v>
      </c>
      <c r="H14" s="221">
        <v>36</v>
      </c>
      <c r="I14" s="222">
        <v>1939</v>
      </c>
      <c r="J14" s="221">
        <v>30</v>
      </c>
      <c r="K14" s="221">
        <v>15</v>
      </c>
      <c r="L14" s="221">
        <v>22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19">
        <v>52</v>
      </c>
      <c r="C15" s="220">
        <v>1946</v>
      </c>
      <c r="D15" s="219">
        <v>-27</v>
      </c>
      <c r="E15" s="220">
        <v>1976</v>
      </c>
      <c r="F15" s="219">
        <v>2</v>
      </c>
      <c r="G15" s="220">
        <v>1917</v>
      </c>
      <c r="H15" s="219">
        <v>36</v>
      </c>
      <c r="I15" s="220">
        <v>1946</v>
      </c>
      <c r="J15" s="219">
        <v>30</v>
      </c>
      <c r="K15" s="219">
        <v>14</v>
      </c>
      <c r="L15" s="219">
        <v>22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21">
        <v>55</v>
      </c>
      <c r="C16" s="222">
        <v>1930</v>
      </c>
      <c r="D16" s="221">
        <v>-23</v>
      </c>
      <c r="E16" s="222">
        <v>1927</v>
      </c>
      <c r="F16" s="221">
        <v>2</v>
      </c>
      <c r="G16" s="222">
        <v>1932</v>
      </c>
      <c r="H16" s="221">
        <v>35</v>
      </c>
      <c r="I16" s="222" t="s">
        <v>181</v>
      </c>
      <c r="J16" s="221">
        <v>29</v>
      </c>
      <c r="K16" s="221">
        <v>14</v>
      </c>
      <c r="L16" s="221">
        <v>22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19">
        <v>48</v>
      </c>
      <c r="C17" s="223" t="s">
        <v>323</v>
      </c>
      <c r="D17" s="219">
        <v>-21</v>
      </c>
      <c r="E17" s="223" t="s">
        <v>324</v>
      </c>
      <c r="F17" s="219">
        <v>-4</v>
      </c>
      <c r="G17" s="220">
        <v>1995</v>
      </c>
      <c r="H17" s="219">
        <v>34</v>
      </c>
      <c r="I17" s="220">
        <v>2015</v>
      </c>
      <c r="J17" s="219">
        <v>29</v>
      </c>
      <c r="K17" s="219">
        <v>13</v>
      </c>
      <c r="L17" s="219">
        <v>21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21"/>
      <c r="C18" s="222"/>
      <c r="D18" s="221"/>
      <c r="E18" s="222"/>
      <c r="F18" s="221"/>
      <c r="G18" s="222"/>
      <c r="H18" s="221"/>
      <c r="I18" s="222"/>
      <c r="J18" s="221"/>
      <c r="K18" s="221"/>
      <c r="L18" s="22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19">
        <v>52</v>
      </c>
      <c r="C19" s="220">
        <v>1913</v>
      </c>
      <c r="D19" s="219">
        <v>-25</v>
      </c>
      <c r="E19" s="223">
        <v>1977</v>
      </c>
      <c r="F19" s="219">
        <v>-1</v>
      </c>
      <c r="G19" s="223">
        <v>2013</v>
      </c>
      <c r="H19" s="219">
        <v>36</v>
      </c>
      <c r="I19" s="223">
        <v>2015</v>
      </c>
      <c r="J19" s="219">
        <v>29</v>
      </c>
      <c r="K19" s="219">
        <v>13</v>
      </c>
      <c r="L19" s="219">
        <v>21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21">
        <v>54</v>
      </c>
      <c r="C20" s="222">
        <v>1913</v>
      </c>
      <c r="D20" s="221">
        <v>-19</v>
      </c>
      <c r="E20" s="224">
        <v>1977</v>
      </c>
      <c r="F20" s="221">
        <v>-1</v>
      </c>
      <c r="G20" s="222">
        <v>1995</v>
      </c>
      <c r="H20" s="221">
        <v>34</v>
      </c>
      <c r="I20" s="222">
        <v>1965</v>
      </c>
      <c r="J20" s="221">
        <v>28</v>
      </c>
      <c r="K20" s="221">
        <v>13</v>
      </c>
      <c r="L20" s="221">
        <v>21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19">
        <v>55</v>
      </c>
      <c r="C21" s="220">
        <v>1913</v>
      </c>
      <c r="D21" s="219">
        <v>-22</v>
      </c>
      <c r="E21" s="220">
        <v>1976</v>
      </c>
      <c r="F21" s="219">
        <v>6</v>
      </c>
      <c r="G21" s="220">
        <v>1922</v>
      </c>
      <c r="H21" s="219">
        <v>35</v>
      </c>
      <c r="I21" s="220">
        <v>2015</v>
      </c>
      <c r="J21" s="219">
        <v>28</v>
      </c>
      <c r="K21" s="219">
        <v>12</v>
      </c>
      <c r="L21" s="219">
        <v>20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21">
        <v>48</v>
      </c>
      <c r="C22" s="224" t="s">
        <v>326</v>
      </c>
      <c r="D22" s="221">
        <v>-24</v>
      </c>
      <c r="E22" s="222">
        <v>1919</v>
      </c>
      <c r="F22" s="221">
        <v>1</v>
      </c>
      <c r="G22" s="224" t="s">
        <v>325</v>
      </c>
      <c r="H22" s="221">
        <v>38</v>
      </c>
      <c r="I22" s="224">
        <v>2015</v>
      </c>
      <c r="J22" s="221">
        <v>28</v>
      </c>
      <c r="K22" s="221">
        <v>12</v>
      </c>
      <c r="L22" s="221">
        <v>20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19">
        <v>54</v>
      </c>
      <c r="C23" s="220">
        <v>2021</v>
      </c>
      <c r="D23" s="219">
        <v>-24</v>
      </c>
      <c r="E23" s="220">
        <v>1919</v>
      </c>
      <c r="F23" s="219">
        <v>-5</v>
      </c>
      <c r="G23" s="220">
        <v>1926</v>
      </c>
      <c r="H23" s="219">
        <v>35</v>
      </c>
      <c r="I23" s="220">
        <v>2014</v>
      </c>
      <c r="J23" s="219">
        <v>27</v>
      </c>
      <c r="K23" s="219">
        <v>12</v>
      </c>
      <c r="L23" s="219">
        <v>20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21"/>
      <c r="C24" s="222"/>
      <c r="D24" s="221"/>
      <c r="E24" s="222"/>
      <c r="F24" s="221"/>
      <c r="G24" s="222"/>
      <c r="H24" s="221"/>
      <c r="I24" s="222"/>
      <c r="J24" s="221"/>
      <c r="K24" s="221"/>
      <c r="L24" s="22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19">
        <v>54</v>
      </c>
      <c r="C25" s="220">
        <v>2021</v>
      </c>
      <c r="D25" s="219">
        <v>-24</v>
      </c>
      <c r="E25" s="220">
        <v>1919</v>
      </c>
      <c r="F25" s="219">
        <v>0</v>
      </c>
      <c r="G25" s="223">
        <v>2008</v>
      </c>
      <c r="H25" s="219">
        <v>33</v>
      </c>
      <c r="I25" s="220">
        <v>2012</v>
      </c>
      <c r="J25" s="219">
        <v>27</v>
      </c>
      <c r="K25" s="219">
        <v>11</v>
      </c>
      <c r="L25" s="219">
        <v>19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21">
        <v>48</v>
      </c>
      <c r="C26" s="224" t="s">
        <v>327</v>
      </c>
      <c r="D26" s="221">
        <v>-23</v>
      </c>
      <c r="E26" s="224">
        <v>1932</v>
      </c>
      <c r="F26" s="221">
        <v>1</v>
      </c>
      <c r="G26" s="224">
        <v>1919</v>
      </c>
      <c r="H26" s="221">
        <v>36</v>
      </c>
      <c r="I26" s="222">
        <v>1939</v>
      </c>
      <c r="J26" s="221">
        <v>27</v>
      </c>
      <c r="K26" s="221">
        <v>11</v>
      </c>
      <c r="L26" s="221">
        <v>19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19">
        <v>46</v>
      </c>
      <c r="C27" s="220">
        <v>1923</v>
      </c>
      <c r="D27" s="219">
        <v>-23</v>
      </c>
      <c r="E27" s="220">
        <v>1983</v>
      </c>
      <c r="F27" s="219">
        <v>-3</v>
      </c>
      <c r="G27" s="220">
        <v>1985</v>
      </c>
      <c r="H27" s="219">
        <v>35</v>
      </c>
      <c r="I27" s="220">
        <v>1977</v>
      </c>
      <c r="J27" s="219">
        <v>27</v>
      </c>
      <c r="K27" s="219">
        <v>11</v>
      </c>
      <c r="L27" s="219">
        <v>19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21">
        <v>55</v>
      </c>
      <c r="C28" s="222">
        <v>1923</v>
      </c>
      <c r="D28" s="221">
        <v>-31</v>
      </c>
      <c r="E28" s="222">
        <v>1983</v>
      </c>
      <c r="F28" s="221">
        <v>-8</v>
      </c>
      <c r="G28" s="222">
        <v>1983</v>
      </c>
      <c r="H28" s="221">
        <v>34</v>
      </c>
      <c r="I28" s="222">
        <v>2002</v>
      </c>
      <c r="J28" s="221">
        <v>26</v>
      </c>
      <c r="K28" s="221">
        <v>10</v>
      </c>
      <c r="L28" s="221">
        <v>18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19">
        <v>44</v>
      </c>
      <c r="C29" s="223" t="s">
        <v>328</v>
      </c>
      <c r="D29" s="219">
        <v>-29</v>
      </c>
      <c r="E29" s="223">
        <v>1983</v>
      </c>
      <c r="F29" s="219">
        <v>-1</v>
      </c>
      <c r="G29" s="220">
        <v>1989</v>
      </c>
      <c r="H29" s="219">
        <v>35</v>
      </c>
      <c r="I29" s="220">
        <v>1923</v>
      </c>
      <c r="J29" s="219">
        <v>26</v>
      </c>
      <c r="K29" s="219">
        <v>10</v>
      </c>
      <c r="L29" s="219">
        <v>18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21"/>
      <c r="C30" s="222"/>
      <c r="D30" s="221"/>
      <c r="E30" s="222"/>
      <c r="F30" s="221"/>
      <c r="G30" s="222"/>
      <c r="H30" s="221"/>
      <c r="I30" s="222"/>
      <c r="J30" s="221"/>
      <c r="K30" s="221"/>
      <c r="L30" s="22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19">
        <v>49</v>
      </c>
      <c r="C31" s="220">
        <v>1967</v>
      </c>
      <c r="D31" s="219">
        <v>-27</v>
      </c>
      <c r="E31" s="220">
        <v>1985</v>
      </c>
      <c r="F31" s="219">
        <v>-9</v>
      </c>
      <c r="G31" s="220">
        <v>1989</v>
      </c>
      <c r="H31" s="219">
        <v>35</v>
      </c>
      <c r="I31" s="220">
        <v>1923</v>
      </c>
      <c r="J31" s="219">
        <v>26</v>
      </c>
      <c r="K31" s="219">
        <v>10</v>
      </c>
      <c r="L31" s="219">
        <v>18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21">
        <v>46</v>
      </c>
      <c r="C32" s="224" t="s">
        <v>330</v>
      </c>
      <c r="D32" s="221">
        <v>-27</v>
      </c>
      <c r="E32" s="222">
        <v>1985</v>
      </c>
      <c r="F32" s="221">
        <v>-8</v>
      </c>
      <c r="G32" s="224">
        <v>1989</v>
      </c>
      <c r="H32" s="221">
        <v>35</v>
      </c>
      <c r="I32" s="222">
        <v>1941</v>
      </c>
      <c r="J32" s="221">
        <v>26</v>
      </c>
      <c r="K32" s="221">
        <v>9</v>
      </c>
      <c r="L32" s="221">
        <v>17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19">
        <v>48</v>
      </c>
      <c r="C33" s="220">
        <v>1932</v>
      </c>
      <c r="D33" s="219">
        <v>-26</v>
      </c>
      <c r="E33" s="220">
        <v>1983</v>
      </c>
      <c r="F33" s="219">
        <v>-9</v>
      </c>
      <c r="G33" s="220">
        <v>1983</v>
      </c>
      <c r="H33" s="219">
        <v>35</v>
      </c>
      <c r="I33" s="223">
        <v>1941</v>
      </c>
      <c r="J33" s="219">
        <v>25</v>
      </c>
      <c r="K33" s="219">
        <v>9</v>
      </c>
      <c r="L33" s="219">
        <v>17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21">
        <v>49</v>
      </c>
      <c r="C34" s="222">
        <v>2023</v>
      </c>
      <c r="D34" s="221">
        <v>-28</v>
      </c>
      <c r="E34" s="222">
        <v>1951</v>
      </c>
      <c r="F34" s="221">
        <v>-12</v>
      </c>
      <c r="G34" s="222">
        <v>1983</v>
      </c>
      <c r="H34" s="221">
        <v>36</v>
      </c>
      <c r="I34" s="222">
        <v>2023</v>
      </c>
      <c r="J34" s="221">
        <v>25</v>
      </c>
      <c r="K34" s="221">
        <v>9</v>
      </c>
      <c r="L34" s="221">
        <v>17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19">
        <v>50</v>
      </c>
      <c r="C35" s="220">
        <v>2023</v>
      </c>
      <c r="D35" s="219">
        <v>-27</v>
      </c>
      <c r="E35" s="220">
        <v>1933</v>
      </c>
      <c r="F35" s="219">
        <v>-3</v>
      </c>
      <c r="G35" s="223">
        <v>1983</v>
      </c>
      <c r="H35" s="219">
        <v>40</v>
      </c>
      <c r="I35" s="220">
        <v>2023</v>
      </c>
      <c r="J35" s="219">
        <v>25</v>
      </c>
      <c r="K35" s="219">
        <v>8</v>
      </c>
      <c r="L35" s="219">
        <v>17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21"/>
      <c r="C36" s="222"/>
      <c r="D36" s="221"/>
      <c r="E36" s="222"/>
      <c r="F36" s="221"/>
      <c r="G36" s="222"/>
      <c r="H36" s="221"/>
      <c r="I36" s="222"/>
      <c r="J36" s="221"/>
      <c r="K36" s="221"/>
      <c r="L36" s="22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19">
        <v>49</v>
      </c>
      <c r="C37" s="220">
        <v>1936</v>
      </c>
      <c r="D37" s="219">
        <v>-27</v>
      </c>
      <c r="E37" s="223">
        <v>1933</v>
      </c>
      <c r="F37" s="219">
        <v>-6</v>
      </c>
      <c r="G37" s="220">
        <v>1925</v>
      </c>
      <c r="H37" s="219">
        <v>40</v>
      </c>
      <c r="I37" s="220">
        <v>2023</v>
      </c>
      <c r="J37" s="219">
        <v>25</v>
      </c>
      <c r="K37" s="219">
        <v>8</v>
      </c>
      <c r="L37" s="219">
        <v>16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21">
        <v>41</v>
      </c>
      <c r="C38" s="222">
        <v>1994</v>
      </c>
      <c r="D38" s="221">
        <v>-28</v>
      </c>
      <c r="E38" s="222">
        <v>1933</v>
      </c>
      <c r="F38" s="221">
        <v>-8</v>
      </c>
      <c r="G38" s="222">
        <v>1933</v>
      </c>
      <c r="H38" s="221">
        <v>34</v>
      </c>
      <c r="I38" s="224" t="s">
        <v>332</v>
      </c>
      <c r="J38" s="221">
        <v>24</v>
      </c>
      <c r="K38" s="221">
        <v>8</v>
      </c>
      <c r="L38" s="221">
        <v>16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19">
        <v>46</v>
      </c>
      <c r="C39" s="220">
        <v>2003</v>
      </c>
      <c r="D39" s="219">
        <v>-25</v>
      </c>
      <c r="E39" s="220">
        <v>1924</v>
      </c>
      <c r="F39" s="219">
        <v>-6</v>
      </c>
      <c r="G39" s="220">
        <v>1933</v>
      </c>
      <c r="H39" s="219">
        <v>35</v>
      </c>
      <c r="I39" s="220">
        <v>2003</v>
      </c>
      <c r="J39" s="219">
        <v>24</v>
      </c>
      <c r="K39" s="219">
        <v>8</v>
      </c>
      <c r="L39" s="219">
        <v>16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21">
        <v>46</v>
      </c>
      <c r="C40" s="222">
        <v>1984</v>
      </c>
      <c r="D40" s="221">
        <v>-24</v>
      </c>
      <c r="E40" s="222">
        <v>1976</v>
      </c>
      <c r="F40" s="221">
        <v>-1</v>
      </c>
      <c r="G40" s="222">
        <v>1976</v>
      </c>
      <c r="H40" s="221">
        <v>30</v>
      </c>
      <c r="I40" s="224">
        <v>2003</v>
      </c>
      <c r="J40" s="221">
        <v>24</v>
      </c>
      <c r="K40" s="221">
        <v>7</v>
      </c>
      <c r="L40" s="221">
        <v>16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19">
        <v>48</v>
      </c>
      <c r="C41" s="220">
        <v>1936</v>
      </c>
      <c r="D41" s="219">
        <v>-24</v>
      </c>
      <c r="E41" s="220">
        <v>1976</v>
      </c>
      <c r="F41" s="219">
        <v>-4</v>
      </c>
      <c r="G41" s="220">
        <v>1976</v>
      </c>
      <c r="H41" s="219">
        <v>35</v>
      </c>
      <c r="I41" s="223">
        <v>1965</v>
      </c>
      <c r="J41" s="219">
        <v>24</v>
      </c>
      <c r="K41" s="219">
        <v>7</v>
      </c>
      <c r="L41" s="219">
        <v>15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21"/>
      <c r="C42" s="222"/>
      <c r="D42" s="221"/>
      <c r="E42" s="222"/>
      <c r="F42" s="221"/>
      <c r="G42" s="222"/>
      <c r="H42" s="221"/>
      <c r="I42" s="222"/>
      <c r="J42" s="221"/>
      <c r="K42" s="221"/>
      <c r="L42" s="221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19">
        <v>48</v>
      </c>
      <c r="C43" s="220">
        <v>1965</v>
      </c>
      <c r="D43" s="219">
        <v>-26</v>
      </c>
      <c r="E43" s="223" t="s">
        <v>333</v>
      </c>
      <c r="F43" s="219">
        <v>-2</v>
      </c>
      <c r="G43" s="223">
        <v>2013</v>
      </c>
      <c r="H43" s="219">
        <v>33</v>
      </c>
      <c r="I43" s="223">
        <v>2006</v>
      </c>
      <c r="J43" s="219">
        <v>24</v>
      </c>
      <c r="K43" s="219">
        <v>7</v>
      </c>
      <c r="L43" s="219">
        <v>15</v>
      </c>
      <c r="M43" s="20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 t="s">
        <v>4</v>
      </c>
      <c r="G47" s="232"/>
      <c r="H47" s="232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31.1</v>
      </c>
      <c r="E48" s="233" t="s">
        <v>14</v>
      </c>
      <c r="F48" s="93">
        <v>54.7</v>
      </c>
      <c r="G48" s="233" t="s">
        <v>5</v>
      </c>
      <c r="H48" s="233">
        <v>1414</v>
      </c>
      <c r="I48" s="233" t="s">
        <v>5</v>
      </c>
      <c r="J48" s="233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18</v>
      </c>
      <c r="E49" s="232" t="s">
        <v>15</v>
      </c>
      <c r="F49" s="99">
        <v>36.700000000000003</v>
      </c>
      <c r="G49" s="232" t="s">
        <v>7</v>
      </c>
      <c r="H49" s="232">
        <v>3374</v>
      </c>
      <c r="I49" s="232" t="s">
        <v>6</v>
      </c>
      <c r="J49" s="232">
        <v>373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24.5</v>
      </c>
      <c r="E50" s="233" t="s">
        <v>16</v>
      </c>
      <c r="F50" s="93">
        <v>45.7</v>
      </c>
      <c r="G50" s="233" t="s">
        <v>6</v>
      </c>
      <c r="H50" s="233">
        <v>4411</v>
      </c>
      <c r="I50" s="233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R1111"/>
  <sheetViews>
    <sheetView topLeftCell="A10" workbookViewId="0">
      <selection activeCell="H22" sqref="H2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182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97" t="s">
        <v>183</v>
      </c>
      <c r="C2" s="498"/>
      <c r="D2" s="498"/>
      <c r="E2" s="499"/>
      <c r="F2" s="218"/>
      <c r="G2" s="218"/>
      <c r="H2" s="218"/>
      <c r="I2" s="218"/>
      <c r="J2" s="218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5">
        <v>0.06</v>
      </c>
      <c r="C6" s="225">
        <v>32.29</v>
      </c>
      <c r="D6" s="226">
        <v>0.3</v>
      </c>
      <c r="E6" s="226">
        <v>6.2</v>
      </c>
      <c r="F6" s="91"/>
      <c r="G6" s="225">
        <v>0.68</v>
      </c>
      <c r="H6" s="227">
        <v>1985</v>
      </c>
      <c r="I6" s="226">
        <v>8</v>
      </c>
      <c r="J6" s="227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8">
        <v>0.11</v>
      </c>
      <c r="C7" s="228">
        <v>32.339999999999996</v>
      </c>
      <c r="D7" s="229">
        <v>0.6</v>
      </c>
      <c r="E7" s="229">
        <v>6.5</v>
      </c>
      <c r="F7" s="85"/>
      <c r="G7" s="228">
        <v>0.7</v>
      </c>
      <c r="H7" s="230">
        <v>2007</v>
      </c>
      <c r="I7" s="229">
        <v>6.5</v>
      </c>
      <c r="J7" s="230">
        <v>2007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5">
        <v>0.16999999999999998</v>
      </c>
      <c r="C8" s="225">
        <v>32.4</v>
      </c>
      <c r="D8" s="226">
        <v>0.89999999999999991</v>
      </c>
      <c r="E8" s="226">
        <v>6.8000000000000007</v>
      </c>
      <c r="F8" s="91"/>
      <c r="G8" s="225">
        <v>0.5</v>
      </c>
      <c r="H8" s="227">
        <v>1934</v>
      </c>
      <c r="I8" s="226">
        <v>4.0999999999999996</v>
      </c>
      <c r="J8" s="227">
        <v>1984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8">
        <v>0.21999999999999997</v>
      </c>
      <c r="C9" s="228">
        <v>32.449999999999996</v>
      </c>
      <c r="D9" s="229">
        <v>1.2999999999999998</v>
      </c>
      <c r="E9" s="229">
        <v>7.2</v>
      </c>
      <c r="F9" s="85"/>
      <c r="G9" s="228">
        <v>2</v>
      </c>
      <c r="H9" s="230">
        <v>1990</v>
      </c>
      <c r="I9" s="229">
        <v>5</v>
      </c>
      <c r="J9" s="230">
        <v>1990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5">
        <v>0.27999999999999997</v>
      </c>
      <c r="C10" s="225">
        <v>32.51</v>
      </c>
      <c r="D10" s="226">
        <v>1.5999999999999999</v>
      </c>
      <c r="E10" s="226">
        <v>7.5</v>
      </c>
      <c r="F10" s="91"/>
      <c r="G10" s="225">
        <v>0.42</v>
      </c>
      <c r="H10" s="227">
        <v>1925</v>
      </c>
      <c r="I10" s="226">
        <v>6.4</v>
      </c>
      <c r="J10" s="227">
        <v>1925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8"/>
      <c r="C11" s="228"/>
      <c r="D11" s="229"/>
      <c r="E11" s="229"/>
      <c r="F11" s="85"/>
      <c r="G11" s="228"/>
      <c r="H11" s="230"/>
      <c r="I11" s="229"/>
      <c r="J11" s="230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5">
        <v>0.32999999999999996</v>
      </c>
      <c r="C12" s="225">
        <v>32.559999999999995</v>
      </c>
      <c r="D12" s="226">
        <v>2</v>
      </c>
      <c r="E12" s="226">
        <v>7.9</v>
      </c>
      <c r="F12" s="91"/>
      <c r="G12" s="225">
        <v>0.93</v>
      </c>
      <c r="H12" s="227">
        <v>2001</v>
      </c>
      <c r="I12" s="226">
        <v>4</v>
      </c>
      <c r="J12" s="227">
        <v>1991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8">
        <v>0.37999999999999995</v>
      </c>
      <c r="C13" s="228">
        <v>32.61</v>
      </c>
      <c r="D13" s="229">
        <v>2.2999999999999998</v>
      </c>
      <c r="E13" s="229">
        <v>8.1999999999999993</v>
      </c>
      <c r="F13" s="85"/>
      <c r="G13" s="228">
        <v>0.28999999999999998</v>
      </c>
      <c r="H13" s="230">
        <v>1949</v>
      </c>
      <c r="I13" s="229">
        <v>4</v>
      </c>
      <c r="J13" s="230">
        <v>1949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5">
        <v>0.42999999999999994</v>
      </c>
      <c r="C14" s="225">
        <v>32.659999999999997</v>
      </c>
      <c r="D14" s="226">
        <v>2.6999999999999997</v>
      </c>
      <c r="E14" s="226">
        <v>8.6</v>
      </c>
      <c r="F14" s="91"/>
      <c r="G14" s="225">
        <v>0.54</v>
      </c>
      <c r="H14" s="227">
        <v>1947</v>
      </c>
      <c r="I14" s="226">
        <v>7.6</v>
      </c>
      <c r="J14" s="227">
        <v>1927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8">
        <v>0.47999999999999993</v>
      </c>
      <c r="C15" s="228">
        <v>32.709999999999994</v>
      </c>
      <c r="D15" s="229">
        <v>3.0999999999999996</v>
      </c>
      <c r="E15" s="229">
        <v>9</v>
      </c>
      <c r="F15" s="85"/>
      <c r="G15" s="228">
        <v>1.1000000000000001</v>
      </c>
      <c r="H15" s="230">
        <v>1919</v>
      </c>
      <c r="I15" s="229">
        <v>8</v>
      </c>
      <c r="J15" s="230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5">
        <v>0.52999999999999992</v>
      </c>
      <c r="C16" s="225">
        <v>32.76</v>
      </c>
      <c r="D16" s="226">
        <v>3.4999999999999996</v>
      </c>
      <c r="E16" s="226">
        <v>9.4</v>
      </c>
      <c r="F16" s="91"/>
      <c r="G16" s="225">
        <v>1.05</v>
      </c>
      <c r="H16" s="227">
        <v>1971</v>
      </c>
      <c r="I16" s="226">
        <v>4</v>
      </c>
      <c r="J16" s="227">
        <v>1961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8"/>
      <c r="C17" s="228"/>
      <c r="D17" s="229"/>
      <c r="E17" s="229"/>
      <c r="F17" s="85"/>
      <c r="G17" s="228"/>
      <c r="H17" s="230"/>
      <c r="I17" s="229"/>
      <c r="J17" s="230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5">
        <v>0.58999999999999986</v>
      </c>
      <c r="C18" s="225">
        <v>32.819999999999993</v>
      </c>
      <c r="D18" s="226">
        <v>3.8999999999999995</v>
      </c>
      <c r="E18" s="226">
        <v>9.8000000000000007</v>
      </c>
      <c r="F18" s="91"/>
      <c r="G18" s="225">
        <v>0.66</v>
      </c>
      <c r="H18" s="227">
        <v>2021</v>
      </c>
      <c r="I18" s="226">
        <v>10</v>
      </c>
      <c r="J18" s="227">
        <v>2021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8">
        <v>0.6399999999999999</v>
      </c>
      <c r="C19" s="228">
        <v>32.869999999999997</v>
      </c>
      <c r="D19" s="229">
        <v>4.1999999999999993</v>
      </c>
      <c r="E19" s="229">
        <v>10.1</v>
      </c>
      <c r="F19" s="85"/>
      <c r="G19" s="228">
        <v>0.94</v>
      </c>
      <c r="H19" s="230">
        <v>1965</v>
      </c>
      <c r="I19" s="229">
        <v>10</v>
      </c>
      <c r="J19" s="230">
        <v>1961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5">
        <v>0.67999999999999994</v>
      </c>
      <c r="C20" s="225">
        <v>32.909999999999997</v>
      </c>
      <c r="D20" s="226">
        <v>4.5999999999999996</v>
      </c>
      <c r="E20" s="226">
        <v>10.5</v>
      </c>
      <c r="F20" s="91"/>
      <c r="G20" s="225">
        <v>1.07</v>
      </c>
      <c r="H20" s="227">
        <v>2015</v>
      </c>
      <c r="I20" s="226">
        <v>4.0999999999999996</v>
      </c>
      <c r="J20" s="227">
        <v>2019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8">
        <v>0.73</v>
      </c>
      <c r="C21" s="228">
        <v>32.959999999999994</v>
      </c>
      <c r="D21" s="229">
        <v>5</v>
      </c>
      <c r="E21" s="229">
        <v>10.9</v>
      </c>
      <c r="F21" s="85"/>
      <c r="G21" s="228">
        <v>1.2</v>
      </c>
      <c r="H21" s="230">
        <v>1975</v>
      </c>
      <c r="I21" s="229">
        <v>6</v>
      </c>
      <c r="J21" s="230">
        <v>1995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5">
        <v>0.78</v>
      </c>
      <c r="C22" s="225">
        <v>33.01</v>
      </c>
      <c r="D22" s="226">
        <v>5.4</v>
      </c>
      <c r="E22" s="226">
        <v>11.3</v>
      </c>
      <c r="F22" s="91"/>
      <c r="G22" s="225">
        <v>1.06</v>
      </c>
      <c r="H22" s="227">
        <v>2022</v>
      </c>
      <c r="I22" s="226">
        <v>6</v>
      </c>
      <c r="J22" s="227">
        <v>2022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8"/>
      <c r="C23" s="228"/>
      <c r="D23" s="229"/>
      <c r="E23" s="229"/>
      <c r="F23" s="85"/>
      <c r="G23" s="228"/>
      <c r="H23" s="230"/>
      <c r="I23" s="229"/>
      <c r="J23" s="230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5">
        <v>0.82000000000000006</v>
      </c>
      <c r="C24" s="225">
        <v>33.049999999999997</v>
      </c>
      <c r="D24" s="226">
        <v>5.8000000000000007</v>
      </c>
      <c r="E24" s="226">
        <v>11.700000000000001</v>
      </c>
      <c r="F24" s="91"/>
      <c r="G24" s="225">
        <v>0.95</v>
      </c>
      <c r="H24" s="227">
        <v>1940</v>
      </c>
      <c r="I24" s="226">
        <v>9</v>
      </c>
      <c r="J24" s="227">
        <v>1940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8">
        <v>0.87000000000000011</v>
      </c>
      <c r="C25" s="228">
        <v>33.099999999999994</v>
      </c>
      <c r="D25" s="229">
        <v>6.1000000000000005</v>
      </c>
      <c r="E25" s="229">
        <v>12</v>
      </c>
      <c r="F25" s="85"/>
      <c r="G25" s="228">
        <v>0.65</v>
      </c>
      <c r="H25" s="230">
        <v>1908</v>
      </c>
      <c r="I25" s="229">
        <v>8</v>
      </c>
      <c r="J25" s="230">
        <v>1908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5">
        <v>0.92000000000000015</v>
      </c>
      <c r="C26" s="225">
        <v>33.15</v>
      </c>
      <c r="D26" s="226">
        <v>6.5000000000000009</v>
      </c>
      <c r="E26" s="226">
        <v>12.400000000000002</v>
      </c>
      <c r="F26" s="91"/>
      <c r="G26" s="225">
        <v>0.57999999999999996</v>
      </c>
      <c r="H26" s="227">
        <v>1990</v>
      </c>
      <c r="I26" s="226">
        <v>3.3</v>
      </c>
      <c r="J26" s="227">
        <v>1929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8">
        <v>0.9700000000000002</v>
      </c>
      <c r="C27" s="228">
        <v>33.199999999999996</v>
      </c>
      <c r="D27" s="229">
        <v>6.9000000000000012</v>
      </c>
      <c r="E27" s="229">
        <v>12.8</v>
      </c>
      <c r="F27" s="85"/>
      <c r="G27" s="228">
        <v>0.64</v>
      </c>
      <c r="H27" s="230">
        <v>1939</v>
      </c>
      <c r="I27" s="229">
        <v>4</v>
      </c>
      <c r="J27" s="230">
        <v>1939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5">
        <v>1.0200000000000002</v>
      </c>
      <c r="C28" s="225">
        <v>33.25</v>
      </c>
      <c r="D28" s="226">
        <v>7.3000000000000016</v>
      </c>
      <c r="E28" s="226">
        <v>13.200000000000003</v>
      </c>
      <c r="F28" s="91"/>
      <c r="G28" s="225">
        <v>0.41</v>
      </c>
      <c r="H28" s="227">
        <v>1987</v>
      </c>
      <c r="I28" s="226">
        <v>6.5</v>
      </c>
      <c r="J28" s="227">
        <v>1951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8"/>
      <c r="C29" s="228"/>
      <c r="D29" s="229"/>
      <c r="E29" s="229"/>
      <c r="F29" s="85"/>
      <c r="G29" s="228"/>
      <c r="H29" s="230"/>
      <c r="I29" s="229"/>
      <c r="J29" s="230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5">
        <v>1.0600000000000003</v>
      </c>
      <c r="C30" s="225">
        <v>33.29</v>
      </c>
      <c r="D30" s="226">
        <v>7.700000000000002</v>
      </c>
      <c r="E30" s="226">
        <v>13.600000000000001</v>
      </c>
      <c r="F30" s="91"/>
      <c r="G30" s="225">
        <v>0.4</v>
      </c>
      <c r="H30" s="227">
        <v>2004</v>
      </c>
      <c r="I30" s="226">
        <v>5</v>
      </c>
      <c r="J30" s="443" t="s">
        <v>329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8">
        <v>1.1100000000000003</v>
      </c>
      <c r="C31" s="228">
        <v>33.339999999999996</v>
      </c>
      <c r="D31" s="229">
        <v>8.1000000000000014</v>
      </c>
      <c r="E31" s="229">
        <v>14.000000000000002</v>
      </c>
      <c r="F31" s="85"/>
      <c r="G31" s="228">
        <v>1.46</v>
      </c>
      <c r="H31" s="230">
        <v>2006</v>
      </c>
      <c r="I31" s="229">
        <v>7.6</v>
      </c>
      <c r="J31" s="230">
        <v>1920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5">
        <v>1.1600000000000004</v>
      </c>
      <c r="C32" s="225">
        <v>33.39</v>
      </c>
      <c r="D32" s="226">
        <v>8.5000000000000018</v>
      </c>
      <c r="E32" s="226">
        <v>14.400000000000002</v>
      </c>
      <c r="F32" s="91"/>
      <c r="G32" s="225">
        <v>1.2</v>
      </c>
      <c r="H32" s="227">
        <v>2015</v>
      </c>
      <c r="I32" s="226">
        <v>6</v>
      </c>
      <c r="J32" s="227">
        <v>2007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8">
        <v>1.2100000000000004</v>
      </c>
      <c r="C33" s="228">
        <v>33.44</v>
      </c>
      <c r="D33" s="229">
        <v>8.9000000000000021</v>
      </c>
      <c r="E33" s="229">
        <v>14.800000000000002</v>
      </c>
      <c r="F33" s="85"/>
      <c r="G33" s="228">
        <v>0.41</v>
      </c>
      <c r="H33" s="230">
        <v>2009</v>
      </c>
      <c r="I33" s="229" t="s">
        <v>331</v>
      </c>
      <c r="J33" s="230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5">
        <v>1.2600000000000005</v>
      </c>
      <c r="C34" s="225">
        <v>33.489999999999995</v>
      </c>
      <c r="D34" s="226">
        <v>9.3000000000000025</v>
      </c>
      <c r="E34" s="226">
        <v>15.200000000000003</v>
      </c>
      <c r="F34" s="91"/>
      <c r="G34" s="225">
        <v>0.6</v>
      </c>
      <c r="H34" s="227">
        <v>1982</v>
      </c>
      <c r="I34" s="226">
        <v>5</v>
      </c>
      <c r="J34" s="227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28"/>
      <c r="C35" s="228"/>
      <c r="D35" s="229"/>
      <c r="E35" s="229"/>
      <c r="F35" s="85"/>
      <c r="G35" s="228"/>
      <c r="H35" s="230"/>
      <c r="I35" s="229"/>
      <c r="J35" s="230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25">
        <v>1.3100000000000005</v>
      </c>
      <c r="C36" s="225">
        <v>33.54</v>
      </c>
      <c r="D36" s="226">
        <v>9.7000000000000028</v>
      </c>
      <c r="E36" s="226">
        <v>15.600000000000003</v>
      </c>
      <c r="F36" s="91"/>
      <c r="G36" s="225">
        <v>0.79</v>
      </c>
      <c r="H36" s="227">
        <v>2016</v>
      </c>
      <c r="I36" s="226">
        <v>10.5</v>
      </c>
      <c r="J36" s="227">
        <v>1911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28">
        <v>1.3500000000000005</v>
      </c>
      <c r="C37" s="228">
        <v>33.58</v>
      </c>
      <c r="D37" s="229">
        <v>10.100000000000003</v>
      </c>
      <c r="E37" s="229">
        <v>16.000000000000004</v>
      </c>
      <c r="F37" s="85"/>
      <c r="G37" s="228">
        <v>0.52</v>
      </c>
      <c r="H37" s="230">
        <v>1971</v>
      </c>
      <c r="I37" s="229">
        <v>5</v>
      </c>
      <c r="J37" s="230">
        <v>2014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25">
        <v>1.4000000000000006</v>
      </c>
      <c r="C38" s="225">
        <v>33.629999999999995</v>
      </c>
      <c r="D38" s="226">
        <v>10.400000000000004</v>
      </c>
      <c r="E38" s="226">
        <v>16.300000000000004</v>
      </c>
      <c r="F38" s="91"/>
      <c r="G38" s="225">
        <v>1.1299999999999999</v>
      </c>
      <c r="H38" s="227">
        <v>1959</v>
      </c>
      <c r="I38" s="226">
        <v>8</v>
      </c>
      <c r="J38" s="227">
        <v>1905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28">
        <v>1.4500000000000006</v>
      </c>
      <c r="C39" s="228">
        <v>33.68</v>
      </c>
      <c r="D39" s="229">
        <v>10.800000000000004</v>
      </c>
      <c r="E39" s="229">
        <v>16.700000000000003</v>
      </c>
      <c r="F39" s="85"/>
      <c r="G39" s="228">
        <v>0.66</v>
      </c>
      <c r="H39" s="230">
        <v>1972</v>
      </c>
      <c r="I39" s="229">
        <v>10</v>
      </c>
      <c r="J39" s="230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25">
        <v>1.4900000000000007</v>
      </c>
      <c r="C40" s="225">
        <v>33.72</v>
      </c>
      <c r="D40" s="226">
        <v>11.200000000000005</v>
      </c>
      <c r="E40" s="226">
        <v>17.100000000000005</v>
      </c>
      <c r="F40" s="91"/>
      <c r="G40" s="225">
        <v>1.24</v>
      </c>
      <c r="H40" s="227">
        <v>1972</v>
      </c>
      <c r="I40" s="226">
        <v>6</v>
      </c>
      <c r="J40" s="227">
        <v>1911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28"/>
      <c r="C41" s="228"/>
      <c r="D41" s="229"/>
      <c r="E41" s="229"/>
      <c r="F41" s="85"/>
      <c r="G41" s="228"/>
      <c r="H41" s="230"/>
      <c r="I41" s="229"/>
      <c r="J41" s="230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25">
        <v>1.5300000000000007</v>
      </c>
      <c r="C42" s="225">
        <v>33.76</v>
      </c>
      <c r="D42" s="226">
        <v>11.600000000000005</v>
      </c>
      <c r="E42" s="226">
        <v>17.500000000000007</v>
      </c>
      <c r="F42" s="91"/>
      <c r="G42" s="225">
        <v>0.88</v>
      </c>
      <c r="H42" s="227">
        <v>1906</v>
      </c>
      <c r="I42" s="226">
        <v>6</v>
      </c>
      <c r="J42" s="227">
        <v>1911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1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95"/>
      <c r="J44" s="105" t="s">
        <v>92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1.53</v>
      </c>
      <c r="J46" s="105" t="s">
        <v>5</v>
      </c>
      <c r="K46" s="93">
        <v>11.6</v>
      </c>
      <c r="L46" s="132"/>
      <c r="M46" s="135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33.76</v>
      </c>
      <c r="J47" s="86" t="s">
        <v>7</v>
      </c>
      <c r="K47" s="99">
        <v>17.5</v>
      </c>
      <c r="L47" s="131"/>
      <c r="M47" s="179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54.3</v>
      </c>
      <c r="L48" s="132"/>
      <c r="M48" s="135"/>
      <c r="N48" s="135"/>
      <c r="O48" s="135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18"/>
      <c r="B49" s="418"/>
      <c r="C49" s="418"/>
      <c r="D49" s="418"/>
      <c r="E49" s="418"/>
      <c r="F49" s="419"/>
      <c r="G49" s="420"/>
      <c r="H49" s="418"/>
      <c r="I49" s="418"/>
      <c r="J49" s="418"/>
      <c r="K49" s="419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79"/>
      <c r="M51" s="179"/>
      <c r="N51" s="179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79"/>
      <c r="M52" s="179"/>
      <c r="N52" s="179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562"/>
  <sheetViews>
    <sheetView workbookViewId="0">
      <selection activeCell="G1" sqref="G1:G37"/>
    </sheetView>
  </sheetViews>
  <sheetFormatPr defaultRowHeight="15" customHeight="1"/>
  <sheetData>
    <row r="1" spans="1:30" ht="15" customHeight="1">
      <c r="A1">
        <v>0.06</v>
      </c>
      <c r="B1" s="328">
        <f>SUM(A1)</f>
        <v>0.06</v>
      </c>
      <c r="C1">
        <v>1</v>
      </c>
      <c r="F1">
        <v>0.06</v>
      </c>
      <c r="G1">
        <f>SUM(F1)+SUM(F41)</f>
        <v>32.29</v>
      </c>
      <c r="L1" s="325" t="s">
        <v>41</v>
      </c>
      <c r="M1">
        <v>32</v>
      </c>
      <c r="N1">
        <f>SUM(M1)</f>
        <v>32</v>
      </c>
      <c r="O1" s="325" t="s">
        <v>4</v>
      </c>
      <c r="R1" t="s">
        <v>47</v>
      </c>
      <c r="S1" s="325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0.05</v>
      </c>
      <c r="B2" s="328">
        <f>SUM(A1:A2)</f>
        <v>0.11</v>
      </c>
      <c r="C2">
        <v>2</v>
      </c>
      <c r="F2">
        <v>0.05</v>
      </c>
      <c r="G2">
        <f>SUM(F1:F2)+SUM(F41)</f>
        <v>32.339999999999996</v>
      </c>
      <c r="L2" s="325" t="s">
        <v>42</v>
      </c>
      <c r="M2">
        <v>56</v>
      </c>
      <c r="N2">
        <f>SUM(M1:M2)</f>
        <v>88</v>
      </c>
      <c r="R2" t="s">
        <v>48</v>
      </c>
      <c r="S2" s="325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0.06</v>
      </c>
      <c r="B3" s="328">
        <f>SUM(A1:A3)</f>
        <v>0.16999999999999998</v>
      </c>
      <c r="C3">
        <v>3</v>
      </c>
      <c r="F3">
        <v>0.06</v>
      </c>
      <c r="G3">
        <f>SUM(F1:F3)+SUM(F41)</f>
        <v>32.4</v>
      </c>
      <c r="L3" s="325" t="s">
        <v>43</v>
      </c>
      <c r="M3">
        <v>240</v>
      </c>
      <c r="N3">
        <f>SUM(M1:M3)</f>
        <v>328</v>
      </c>
      <c r="R3" t="s">
        <v>49</v>
      </c>
      <c r="S3" s="325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38">
        <v>8.1</v>
      </c>
    </row>
    <row r="4" spans="1:30" ht="15" customHeight="1">
      <c r="A4">
        <v>0.05</v>
      </c>
      <c r="B4" s="328">
        <f>SUM(A1:A4)</f>
        <v>0.21999999999999997</v>
      </c>
      <c r="C4">
        <v>4</v>
      </c>
      <c r="F4">
        <v>0.05</v>
      </c>
      <c r="G4">
        <f>+SUM(F1:F4)+SUM(F41)</f>
        <v>32.449999999999996</v>
      </c>
      <c r="L4" s="333" t="s">
        <v>44</v>
      </c>
      <c r="M4">
        <v>624</v>
      </c>
      <c r="N4">
        <f>SUM(M1:M4)</f>
        <v>952</v>
      </c>
      <c r="R4" t="s">
        <v>50</v>
      </c>
      <c r="S4" s="333">
        <v>0</v>
      </c>
      <c r="T4">
        <f>SUM(S1:S4)</f>
        <v>0</v>
      </c>
      <c r="W4" t="s">
        <v>44</v>
      </c>
      <c r="X4">
        <v>0.9</v>
      </c>
      <c r="Y4">
        <f>SUM(X1:X4)</f>
        <v>0.9</v>
      </c>
      <c r="AA4" t="s">
        <v>50</v>
      </c>
      <c r="AB4" s="338">
        <v>4.7</v>
      </c>
    </row>
    <row r="5" spans="1:30" ht="15" customHeight="1">
      <c r="A5">
        <v>0.06</v>
      </c>
      <c r="B5" s="328">
        <f>SUM(A1:A5)</f>
        <v>0.27999999999999997</v>
      </c>
      <c r="C5">
        <v>5</v>
      </c>
      <c r="F5">
        <v>0.06</v>
      </c>
      <c r="G5">
        <f>SUM(F1:F5)+SUM(F41)</f>
        <v>32.51</v>
      </c>
      <c r="L5" s="333" t="s">
        <v>45</v>
      </c>
      <c r="M5">
        <v>1008</v>
      </c>
      <c r="N5">
        <f>SUM(M1:M5)</f>
        <v>1960</v>
      </c>
      <c r="R5" t="s">
        <v>51</v>
      </c>
      <c r="S5" s="333">
        <v>19</v>
      </c>
      <c r="T5">
        <f>SUM(S1:S5)</f>
        <v>19</v>
      </c>
      <c r="W5" t="s">
        <v>45</v>
      </c>
      <c r="X5">
        <v>5</v>
      </c>
      <c r="Y5">
        <f>SUM(X1:X5)</f>
        <v>5.9</v>
      </c>
      <c r="AA5" t="s">
        <v>51</v>
      </c>
      <c r="AB5" s="338">
        <v>0</v>
      </c>
      <c r="AD5" s="338"/>
    </row>
    <row r="6" spans="1:30" ht="15" customHeight="1">
      <c r="B6" s="328"/>
      <c r="L6" s="333" t="s">
        <v>46</v>
      </c>
      <c r="M6">
        <v>1414</v>
      </c>
      <c r="N6">
        <f>SUM(M1:M6)</f>
        <v>3374</v>
      </c>
      <c r="R6" t="s">
        <v>52</v>
      </c>
      <c r="S6" s="333">
        <v>81</v>
      </c>
      <c r="T6">
        <f>SUM(S1:S6)</f>
        <v>100</v>
      </c>
      <c r="W6" t="s">
        <v>46</v>
      </c>
      <c r="X6">
        <v>11.6</v>
      </c>
      <c r="Y6">
        <f>SUM(X1:X6)</f>
        <v>17.5</v>
      </c>
      <c r="AA6" t="s">
        <v>52</v>
      </c>
      <c r="AB6" s="338">
        <v>0</v>
      </c>
      <c r="AD6" s="338"/>
    </row>
    <row r="7" spans="1:30" ht="15" customHeight="1">
      <c r="A7">
        <v>0.05</v>
      </c>
      <c r="B7" s="328">
        <f>SUM(A1:A7)</f>
        <v>0.32999999999999996</v>
      </c>
      <c r="C7">
        <v>6</v>
      </c>
      <c r="F7">
        <v>0.05</v>
      </c>
      <c r="G7">
        <f>SUM(F1:F7)+SUM(F41)</f>
        <v>32.559999999999995</v>
      </c>
      <c r="L7" s="333" t="s">
        <v>47</v>
      </c>
      <c r="M7">
        <v>1621</v>
      </c>
      <c r="N7">
        <f>SUM(M1:M7)</f>
        <v>4995</v>
      </c>
      <c r="R7" t="s">
        <v>41</v>
      </c>
      <c r="S7" s="333">
        <v>145</v>
      </c>
      <c r="T7">
        <f>SUM(S1:S7)</f>
        <v>245</v>
      </c>
      <c r="W7" t="s">
        <v>47</v>
      </c>
      <c r="X7">
        <v>12.4</v>
      </c>
      <c r="Y7">
        <f>SUM(X1:X7)</f>
        <v>29.9</v>
      </c>
      <c r="AB7" s="338"/>
      <c r="AD7" s="338"/>
    </row>
    <row r="8" spans="1:30" ht="15" customHeight="1">
      <c r="A8">
        <v>0.05</v>
      </c>
      <c r="B8" s="328">
        <f>SUM(A1:A8)</f>
        <v>0.37999999999999995</v>
      </c>
      <c r="C8">
        <v>7</v>
      </c>
      <c r="F8">
        <v>0.05</v>
      </c>
      <c r="G8">
        <f>SUM(F1:F8)+SUM(F41)</f>
        <v>32.61</v>
      </c>
      <c r="L8" s="333" t="s">
        <v>48</v>
      </c>
      <c r="M8">
        <v>1376</v>
      </c>
      <c r="N8">
        <f>SUM(M1:M8)</f>
        <v>6371</v>
      </c>
      <c r="R8" t="s">
        <v>42</v>
      </c>
      <c r="S8" s="333">
        <v>96</v>
      </c>
      <c r="T8">
        <f>SUM(S1:S8)</f>
        <v>341</v>
      </c>
      <c r="W8" t="s">
        <v>48</v>
      </c>
      <c r="X8">
        <v>11.6</v>
      </c>
      <c r="Y8">
        <f>SUM(X1:X8)</f>
        <v>41.5</v>
      </c>
      <c r="AB8" s="338"/>
      <c r="AD8" s="338"/>
    </row>
    <row r="9" spans="1:30" ht="15" customHeight="1">
      <c r="A9">
        <v>0.05</v>
      </c>
      <c r="B9" s="328">
        <f>SUM(A1:A9)</f>
        <v>0.42999999999999994</v>
      </c>
      <c r="C9">
        <v>8</v>
      </c>
      <c r="F9">
        <v>0.05</v>
      </c>
      <c r="G9">
        <f>SUM(F1:F9)+SUM(F41)</f>
        <v>32.659999999999997</v>
      </c>
      <c r="L9" s="333" t="s">
        <v>49</v>
      </c>
      <c r="M9">
        <v>1152</v>
      </c>
      <c r="N9">
        <f>SUM(M1:M9)</f>
        <v>7523</v>
      </c>
      <c r="R9" t="s">
        <v>43</v>
      </c>
      <c r="S9" s="333">
        <v>30</v>
      </c>
      <c r="T9">
        <f>SUM(S1:S9)</f>
        <v>371</v>
      </c>
      <c r="W9" t="s">
        <v>49</v>
      </c>
      <c r="X9">
        <v>7.2</v>
      </c>
      <c r="Y9">
        <f>SUM(X1:X9)</f>
        <v>48.7</v>
      </c>
      <c r="AB9" s="338"/>
      <c r="AD9" s="338"/>
    </row>
    <row r="10" spans="1:30" ht="15" customHeight="1">
      <c r="A10">
        <v>0.05</v>
      </c>
      <c r="B10" s="328">
        <f>SUM(A1:A10)</f>
        <v>0.47999999999999993</v>
      </c>
      <c r="C10">
        <v>9</v>
      </c>
      <c r="F10">
        <v>0.05</v>
      </c>
      <c r="G10">
        <f>SUM(F1:F10)+SUM(F41)</f>
        <v>32.709999999999994</v>
      </c>
      <c r="L10" s="333" t="s">
        <v>50</v>
      </c>
      <c r="M10">
        <v>713</v>
      </c>
      <c r="N10">
        <f>SUM(M1:M10)</f>
        <v>8236</v>
      </c>
      <c r="R10" t="s">
        <v>44</v>
      </c>
      <c r="S10" s="333">
        <v>2</v>
      </c>
      <c r="T10">
        <f>SUM(S1:S10)</f>
        <v>373</v>
      </c>
      <c r="W10" t="s">
        <v>50</v>
      </c>
      <c r="X10">
        <v>5.5</v>
      </c>
      <c r="Y10">
        <f>SUM(X1:X10)</f>
        <v>54.2</v>
      </c>
      <c r="AB10" s="338"/>
      <c r="AD10" s="338"/>
    </row>
    <row r="11" spans="1:30" ht="15" customHeight="1">
      <c r="A11">
        <v>0.05</v>
      </c>
      <c r="B11" s="328">
        <f>SUM(A1:A11)</f>
        <v>0.52999999999999992</v>
      </c>
      <c r="C11">
        <v>10</v>
      </c>
      <c r="F11">
        <v>0.05</v>
      </c>
      <c r="G11">
        <f>SUM(F1:F11)+SUM(F41)</f>
        <v>32.76</v>
      </c>
      <c r="L11" s="333" t="s">
        <v>51</v>
      </c>
      <c r="M11">
        <v>341</v>
      </c>
      <c r="N11">
        <f>SUM(M1:M11)</f>
        <v>8577</v>
      </c>
      <c r="R11" t="s">
        <v>45</v>
      </c>
      <c r="S11" s="333">
        <v>0</v>
      </c>
      <c r="T11">
        <f>SUM(S1:S11)</f>
        <v>373</v>
      </c>
      <c r="W11" t="s">
        <v>51</v>
      </c>
      <c r="X11">
        <v>0.1</v>
      </c>
      <c r="Y11">
        <f>SUM(X1:X11)</f>
        <v>54.300000000000004</v>
      </c>
      <c r="AB11" s="338"/>
      <c r="AD11" s="338"/>
    </row>
    <row r="12" spans="1:30" ht="15" customHeight="1">
      <c r="B12" s="328"/>
      <c r="L12" s="333" t="s">
        <v>52</v>
      </c>
      <c r="M12">
        <v>92</v>
      </c>
      <c r="N12">
        <f>SUM(M1:M12)</f>
        <v>8669</v>
      </c>
      <c r="R12" t="s">
        <v>46</v>
      </c>
      <c r="S12" s="333">
        <v>0</v>
      </c>
      <c r="T12">
        <f>SUM(S1:S12)</f>
        <v>373</v>
      </c>
      <c r="W12" t="s">
        <v>52</v>
      </c>
      <c r="X12">
        <v>0</v>
      </c>
      <c r="Y12">
        <f>SUM(X1:X12)</f>
        <v>54.300000000000004</v>
      </c>
      <c r="AB12" s="338"/>
      <c r="AD12" s="338"/>
    </row>
    <row r="13" spans="1:30" ht="15" customHeight="1">
      <c r="A13">
        <v>0.06</v>
      </c>
      <c r="B13" s="328">
        <f>SUM(A1:A13)</f>
        <v>0.58999999999999986</v>
      </c>
      <c r="C13">
        <v>11</v>
      </c>
      <c r="F13">
        <v>0.06</v>
      </c>
      <c r="G13">
        <f>SUM(F1:F13)+SUM(F41)</f>
        <v>32.819999999999993</v>
      </c>
      <c r="S13" s="333" t="s">
        <v>4</v>
      </c>
      <c r="X13" t="s">
        <v>4</v>
      </c>
      <c r="AB13" s="338"/>
      <c r="AD13" s="338"/>
    </row>
    <row r="14" spans="1:30" ht="15" customHeight="1">
      <c r="A14">
        <v>0.05</v>
      </c>
      <c r="B14" s="328">
        <f>SUM(A1:A14)</f>
        <v>0.6399999999999999</v>
      </c>
      <c r="C14">
        <v>12</v>
      </c>
      <c r="F14">
        <v>0.05</v>
      </c>
      <c r="G14">
        <f>SUM(F1:F14)+SUM(F41)</f>
        <v>32.869999999999997</v>
      </c>
      <c r="R14" s="327"/>
      <c r="S14" s="327"/>
      <c r="T14" s="327"/>
      <c r="U14" s="327"/>
      <c r="AB14" s="338"/>
      <c r="AD14" s="338"/>
    </row>
    <row r="15" spans="1:30" ht="15" customHeight="1">
      <c r="A15">
        <v>0.04</v>
      </c>
      <c r="B15" s="328">
        <f>SUM(A1:A15)</f>
        <v>0.67999999999999994</v>
      </c>
      <c r="C15">
        <v>13</v>
      </c>
      <c r="F15">
        <v>0.04</v>
      </c>
      <c r="G15">
        <f>SUM(F1:F15)+SUM(F41)</f>
        <v>32.909999999999997</v>
      </c>
      <c r="K15" s="369"/>
      <c r="L15" s="370" t="s">
        <v>40</v>
      </c>
      <c r="M15" s="369">
        <f>SUM(M1:M13)</f>
        <v>8669</v>
      </c>
      <c r="N15" s="369"/>
      <c r="O15" s="369"/>
      <c r="R15" s="326" t="s">
        <v>53</v>
      </c>
      <c r="S15" s="327">
        <f>SUM(S1:S13)</f>
        <v>373</v>
      </c>
      <c r="T15" s="327"/>
      <c r="U15" s="327"/>
      <c r="W15" s="371" t="s">
        <v>56</v>
      </c>
      <c r="X15" s="372"/>
      <c r="Y15" s="372"/>
      <c r="Z15" s="372"/>
      <c r="AB15" s="338"/>
      <c r="AD15" s="338"/>
    </row>
    <row r="16" spans="1:30" ht="15" customHeight="1">
      <c r="A16">
        <v>0.05</v>
      </c>
      <c r="B16" s="328">
        <f>SUM(A1:A16)</f>
        <v>0.73</v>
      </c>
      <c r="C16">
        <v>14</v>
      </c>
      <c r="F16">
        <v>0.05</v>
      </c>
      <c r="G16">
        <f>SUM(F1:F16)+SUM(F41)</f>
        <v>32.959999999999994</v>
      </c>
      <c r="K16" s="369"/>
      <c r="L16" s="369"/>
      <c r="M16" s="369"/>
      <c r="N16" s="369"/>
      <c r="O16" s="369"/>
      <c r="R16" s="327"/>
      <c r="S16" s="327"/>
      <c r="T16" s="327"/>
      <c r="U16" s="327"/>
      <c r="W16" s="372"/>
      <c r="X16" s="372"/>
      <c r="Y16" s="372"/>
      <c r="Z16" s="372"/>
      <c r="AB16" s="338"/>
      <c r="AD16" s="338"/>
    </row>
    <row r="17" spans="1:30" ht="15" customHeight="1">
      <c r="A17">
        <v>0.05</v>
      </c>
      <c r="B17" s="328">
        <f>SUM(A1:A17)</f>
        <v>0.78</v>
      </c>
      <c r="C17">
        <v>15</v>
      </c>
      <c r="F17">
        <v>0.05</v>
      </c>
      <c r="G17">
        <f>SUM(F1:F17)+SUM(F41)</f>
        <v>33.01</v>
      </c>
      <c r="K17" s="369"/>
      <c r="L17" s="369"/>
      <c r="M17" s="369"/>
      <c r="N17" s="369"/>
      <c r="O17" s="369"/>
      <c r="R17" s="327"/>
      <c r="S17" s="327"/>
      <c r="T17" s="327"/>
      <c r="U17" s="327"/>
      <c r="AB17" s="338"/>
      <c r="AD17" s="338"/>
    </row>
    <row r="18" spans="1:30" ht="15" customHeight="1">
      <c r="B18" s="328"/>
      <c r="AB18" s="338"/>
      <c r="AD18" s="338"/>
    </row>
    <row r="19" spans="1:30" ht="15" customHeight="1">
      <c r="A19">
        <v>0.04</v>
      </c>
      <c r="B19" s="328">
        <f>SUM(A1:A19)</f>
        <v>0.82000000000000006</v>
      </c>
      <c r="C19">
        <v>16</v>
      </c>
      <c r="F19">
        <v>0.04</v>
      </c>
      <c r="G19">
        <f>SUM(F1:F19)+SUM(F41)</f>
        <v>33.049999999999997</v>
      </c>
      <c r="AB19" s="338"/>
      <c r="AD19" s="338"/>
    </row>
    <row r="20" spans="1:30" ht="15" customHeight="1">
      <c r="A20">
        <v>0.05</v>
      </c>
      <c r="B20" s="328">
        <f>SUM(A1:A20)</f>
        <v>0.87000000000000011</v>
      </c>
      <c r="C20">
        <v>17</v>
      </c>
      <c r="F20">
        <v>0.05</v>
      </c>
      <c r="G20">
        <f>SUM(F1:F20)+SUM(F41)</f>
        <v>33.099999999999994</v>
      </c>
      <c r="W20" t="s">
        <v>47</v>
      </c>
      <c r="X20">
        <v>12.4</v>
      </c>
      <c r="Y20">
        <f>SUM(X20)</f>
        <v>12.4</v>
      </c>
      <c r="AB20" s="338"/>
      <c r="AD20" s="338"/>
    </row>
    <row r="21" spans="1:30" ht="15" customHeight="1">
      <c r="A21">
        <v>0.05</v>
      </c>
      <c r="B21" s="328">
        <f>SUM(A1:A21)</f>
        <v>0.92000000000000015</v>
      </c>
      <c r="C21">
        <v>18</v>
      </c>
      <c r="F21">
        <v>0.05</v>
      </c>
      <c r="G21">
        <f>SUM(F1:F21)+SUM(F41)</f>
        <v>33.15</v>
      </c>
      <c r="W21" t="s">
        <v>48</v>
      </c>
      <c r="X21">
        <v>11.6</v>
      </c>
      <c r="Y21">
        <f>SUM(X20:X21)</f>
        <v>24</v>
      </c>
      <c r="AB21" s="338"/>
      <c r="AD21" s="338"/>
    </row>
    <row r="22" spans="1:30" ht="15" customHeight="1">
      <c r="A22">
        <v>0.05</v>
      </c>
      <c r="B22" s="328">
        <f>SUM(A1:A22)</f>
        <v>0.9700000000000002</v>
      </c>
      <c r="C22">
        <v>19</v>
      </c>
      <c r="F22">
        <v>0.05</v>
      </c>
      <c r="G22">
        <f>SUM(F1:F22)+SUM(F41)</f>
        <v>33.199999999999996</v>
      </c>
      <c r="K22" s="500" t="s">
        <v>93</v>
      </c>
      <c r="L22" s="501"/>
      <c r="M22" s="501"/>
      <c r="N22" s="501"/>
      <c r="O22" s="502"/>
      <c r="W22" t="s">
        <v>49</v>
      </c>
      <c r="X22">
        <v>7.2</v>
      </c>
      <c r="Y22">
        <f>SUM(X20:X22)</f>
        <v>31.2</v>
      </c>
      <c r="AB22" s="338"/>
      <c r="AD22" s="338"/>
    </row>
    <row r="23" spans="1:30" ht="15" customHeight="1">
      <c r="A23">
        <v>0.05</v>
      </c>
      <c r="B23" s="328">
        <f>SUM(A1:A23)</f>
        <v>1.0200000000000002</v>
      </c>
      <c r="C23">
        <v>20</v>
      </c>
      <c r="F23">
        <v>0.05</v>
      </c>
      <c r="G23">
        <f>SUM(F1:F23)+SUM(F41)</f>
        <v>33.25</v>
      </c>
      <c r="R23">
        <v>1414</v>
      </c>
      <c r="W23" t="s">
        <v>50</v>
      </c>
      <c r="X23">
        <v>5.5</v>
      </c>
      <c r="Y23">
        <f>SUM(X20:X23)</f>
        <v>36.700000000000003</v>
      </c>
      <c r="AB23" s="338"/>
      <c r="AD23" s="338"/>
    </row>
    <row r="24" spans="1:30" ht="15" customHeight="1">
      <c r="B24" s="328"/>
      <c r="K24" t="s">
        <v>47</v>
      </c>
      <c r="L24">
        <v>1.19</v>
      </c>
      <c r="M24">
        <f>SUM(L24)</f>
        <v>1.19</v>
      </c>
      <c r="R24">
        <v>1621</v>
      </c>
      <c r="W24" t="s">
        <v>51</v>
      </c>
      <c r="X24">
        <v>0.1</v>
      </c>
      <c r="Y24">
        <f>SUM(X20:X24)</f>
        <v>36.800000000000004</v>
      </c>
      <c r="AB24" s="338"/>
      <c r="AD24" s="338"/>
    </row>
    <row r="25" spans="1:30" ht="15" customHeight="1">
      <c r="A25">
        <v>0.04</v>
      </c>
      <c r="B25" s="328">
        <f>SUM(A1:A25)</f>
        <v>1.0600000000000003</v>
      </c>
      <c r="C25">
        <v>21</v>
      </c>
      <c r="F25">
        <v>0.04</v>
      </c>
      <c r="G25">
        <f>SUM(F1:F25)+SUM(F41)</f>
        <v>33.29</v>
      </c>
      <c r="K25" t="s">
        <v>48</v>
      </c>
      <c r="L25">
        <v>1.06</v>
      </c>
      <c r="M25">
        <f>SUM(L24:L25)</f>
        <v>2.25</v>
      </c>
      <c r="P25">
        <v>57.7</v>
      </c>
      <c r="R25" s="325">
        <v>1376</v>
      </c>
      <c r="W25" t="s">
        <v>52</v>
      </c>
      <c r="X25">
        <v>0</v>
      </c>
      <c r="Y25">
        <f>SUM(X20:X25)</f>
        <v>36.800000000000004</v>
      </c>
      <c r="AB25" s="338"/>
      <c r="AD25" s="338"/>
    </row>
    <row r="26" spans="1:30" ht="15" customHeight="1">
      <c r="A26">
        <v>0.05</v>
      </c>
      <c r="B26" s="328">
        <f>SUM(A1:A26)</f>
        <v>1.1100000000000003</v>
      </c>
      <c r="C26">
        <v>22</v>
      </c>
      <c r="F26">
        <v>0.05</v>
      </c>
      <c r="G26">
        <f>SUM(F1:F26)+SUM(F41)</f>
        <v>33.339999999999996</v>
      </c>
      <c r="K26" t="s">
        <v>49</v>
      </c>
      <c r="L26">
        <v>1.75</v>
      </c>
      <c r="M26">
        <f>SUM(L24:L26)</f>
        <v>4</v>
      </c>
      <c r="W26" t="s">
        <v>41</v>
      </c>
      <c r="X26">
        <v>0</v>
      </c>
      <c r="Y26">
        <f>SUM(X20:X26)</f>
        <v>36.800000000000004</v>
      </c>
      <c r="AB26" s="338"/>
      <c r="AD26" s="338"/>
    </row>
    <row r="27" spans="1:30" ht="15" customHeight="1">
      <c r="A27">
        <v>0.05</v>
      </c>
      <c r="B27" s="328">
        <f>SUM(A1:A27)</f>
        <v>1.1600000000000004</v>
      </c>
      <c r="C27">
        <v>23</v>
      </c>
      <c r="F27">
        <v>0.05</v>
      </c>
      <c r="G27">
        <f>SUM(F1:F27)+SUM(F41)</f>
        <v>33.39</v>
      </c>
      <c r="K27" t="s">
        <v>50</v>
      </c>
      <c r="L27">
        <v>2.93</v>
      </c>
      <c r="M27">
        <f>SUM(L24:L27)</f>
        <v>6.93</v>
      </c>
      <c r="R27">
        <f>SUM(R23:R25)</f>
        <v>4411</v>
      </c>
      <c r="W27" t="s">
        <v>42</v>
      </c>
      <c r="X27">
        <v>0</v>
      </c>
      <c r="Y27">
        <f>SUM(X20:X27)</f>
        <v>36.800000000000004</v>
      </c>
      <c r="AB27" s="338"/>
      <c r="AD27" s="338"/>
    </row>
    <row r="28" spans="1:30" ht="15" customHeight="1">
      <c r="A28">
        <v>0.05</v>
      </c>
      <c r="B28" s="328">
        <f>SUM(A1:A28)</f>
        <v>1.2100000000000004</v>
      </c>
      <c r="C28">
        <v>24</v>
      </c>
      <c r="F28">
        <v>0.05</v>
      </c>
      <c r="G28">
        <f>SUM(F1:F28)+SUM(F41)</f>
        <v>33.44</v>
      </c>
      <c r="K28" t="s">
        <v>51</v>
      </c>
      <c r="L28">
        <v>3.72</v>
      </c>
      <c r="M28">
        <f>SUM(L24:L28)</f>
        <v>10.65</v>
      </c>
      <c r="W28" t="s">
        <v>43</v>
      </c>
      <c r="X28">
        <v>0</v>
      </c>
      <c r="Y28">
        <f>SUM(X20:X28)</f>
        <v>36.800000000000004</v>
      </c>
      <c r="AB28" s="338"/>
      <c r="AD28" s="338"/>
    </row>
    <row r="29" spans="1:30" ht="15" customHeight="1">
      <c r="A29">
        <v>0.05</v>
      </c>
      <c r="B29" s="328">
        <f>SUM(A1:A29)</f>
        <v>1.2600000000000005</v>
      </c>
      <c r="C29">
        <v>25</v>
      </c>
      <c r="F29">
        <v>0.05</v>
      </c>
      <c r="G29">
        <f>SUM(F1:F29)+SUM(F41)</f>
        <v>33.489999999999995</v>
      </c>
      <c r="K29" t="s">
        <v>52</v>
      </c>
      <c r="L29">
        <v>4.63</v>
      </c>
      <c r="M29">
        <f>SUM(L24:L29)</f>
        <v>15.280000000000001</v>
      </c>
      <c r="W29" t="s">
        <v>44</v>
      </c>
      <c r="X29">
        <v>0.9</v>
      </c>
      <c r="Y29">
        <f>SUM(X20:X29)</f>
        <v>37.700000000000003</v>
      </c>
      <c r="AB29" s="338"/>
      <c r="AD29" s="338"/>
    </row>
    <row r="30" spans="1:30" ht="15" customHeight="1">
      <c r="B30" s="328"/>
      <c r="K30" t="s">
        <v>41</v>
      </c>
      <c r="L30">
        <v>3.82</v>
      </c>
      <c r="M30">
        <f>SUM(L24:L30)</f>
        <v>19.100000000000001</v>
      </c>
      <c r="R30">
        <f>SUM(R23:R25)/3</f>
        <v>1470.3333333333333</v>
      </c>
      <c r="W30" t="s">
        <v>45</v>
      </c>
      <c r="X30">
        <v>5</v>
      </c>
      <c r="Y30">
        <f>SUM(X20:X30)</f>
        <v>42.7</v>
      </c>
      <c r="AB30" s="338"/>
      <c r="AD30" s="338"/>
    </row>
    <row r="31" spans="1:30" ht="15" customHeight="1">
      <c r="A31">
        <v>0.05</v>
      </c>
      <c r="B31" s="328">
        <f>SUM(A1:A31)</f>
        <v>1.3100000000000005</v>
      </c>
      <c r="C31">
        <v>26</v>
      </c>
      <c r="F31">
        <v>0.05</v>
      </c>
      <c r="G31">
        <f>SUM(F1:F31)+SUM(F41)</f>
        <v>33.54</v>
      </c>
      <c r="K31" t="s">
        <v>42</v>
      </c>
      <c r="L31">
        <v>4.05</v>
      </c>
      <c r="M31">
        <f>SUM(L24:L31)</f>
        <v>23.150000000000002</v>
      </c>
      <c r="W31" t="s">
        <v>46</v>
      </c>
      <c r="X31">
        <v>11.6</v>
      </c>
      <c r="Y31">
        <f>SUM(X20:X31)</f>
        <v>54.300000000000004</v>
      </c>
      <c r="AB31" s="338"/>
      <c r="AD31" s="338"/>
    </row>
    <row r="32" spans="1:30" ht="15" customHeight="1">
      <c r="A32">
        <v>0.04</v>
      </c>
      <c r="B32" s="328">
        <f>SUM(A1:A32)</f>
        <v>1.3500000000000005</v>
      </c>
      <c r="C32">
        <v>27</v>
      </c>
      <c r="F32">
        <v>0.04</v>
      </c>
      <c r="G32">
        <f>SUM(F1:F32)+SUM(F41)</f>
        <v>33.58</v>
      </c>
      <c r="K32" t="s">
        <v>43</v>
      </c>
      <c r="L32">
        <v>3.86</v>
      </c>
      <c r="M32">
        <f>SUM(L24:L32)</f>
        <v>27.01</v>
      </c>
      <c r="R32">
        <f>SUM(R23:R25)/2</f>
        <v>2205.5</v>
      </c>
      <c r="AB32" s="338"/>
      <c r="AD32" s="338"/>
    </row>
    <row r="33" spans="1:30" ht="15" customHeight="1">
      <c r="A33">
        <v>0.05</v>
      </c>
      <c r="B33" s="328">
        <f>SUM(A1:A33)</f>
        <v>1.4000000000000006</v>
      </c>
      <c r="C33">
        <v>28</v>
      </c>
      <c r="F33">
        <v>0.05</v>
      </c>
      <c r="G33">
        <f>SUM(F1:F33)+SUM(F41)</f>
        <v>33.629999999999995</v>
      </c>
      <c r="K33" t="s">
        <v>44</v>
      </c>
      <c r="L33">
        <v>3.16</v>
      </c>
      <c r="M33">
        <f>SUM(L24:L33)</f>
        <v>30.17</v>
      </c>
      <c r="AB33" s="338"/>
      <c r="AD33" s="338"/>
    </row>
    <row r="34" spans="1:30" ht="15" customHeight="1">
      <c r="A34">
        <v>0.05</v>
      </c>
      <c r="B34" s="328">
        <f>SUM(A1:A34)</f>
        <v>1.4500000000000006</v>
      </c>
      <c r="C34">
        <v>29</v>
      </c>
      <c r="F34">
        <v>0.05</v>
      </c>
      <c r="G34">
        <f>SUM(F1:F34)+SUM(F41)</f>
        <v>33.68</v>
      </c>
      <c r="K34" t="s">
        <v>45</v>
      </c>
      <c r="L34">
        <v>2.06</v>
      </c>
      <c r="M34">
        <f>SUM(L24:L34)</f>
        <v>32.230000000000004</v>
      </c>
      <c r="AB34" s="338"/>
      <c r="AD34" s="338"/>
    </row>
    <row r="35" spans="1:30" ht="15" customHeight="1">
      <c r="A35">
        <v>0.04</v>
      </c>
      <c r="B35" s="328">
        <f>SUM(A1:A35)</f>
        <v>1.4900000000000007</v>
      </c>
      <c r="C35">
        <v>30</v>
      </c>
      <c r="F35">
        <v>0.04</v>
      </c>
      <c r="G35">
        <f>SUM(F1:F35)+SUM(F41)</f>
        <v>33.72</v>
      </c>
      <c r="K35" t="s">
        <v>46</v>
      </c>
      <c r="L35">
        <v>1.53</v>
      </c>
      <c r="M35">
        <f>SUM(L24:L35)</f>
        <v>33.760000000000005</v>
      </c>
      <c r="AB35" s="338"/>
      <c r="AD35" s="338"/>
    </row>
    <row r="36" spans="1:30" ht="15" customHeight="1">
      <c r="B36" s="328"/>
      <c r="AB36" s="338"/>
      <c r="AD36" s="338"/>
    </row>
    <row r="37" spans="1:30" ht="15" customHeight="1">
      <c r="A37" s="325">
        <v>0.04</v>
      </c>
      <c r="B37" s="328">
        <f>SUM(A1:A37)</f>
        <v>1.5300000000000007</v>
      </c>
      <c r="C37">
        <v>31</v>
      </c>
      <c r="F37" s="325">
        <v>0.04</v>
      </c>
      <c r="G37">
        <f>SUM(F1:F37)+SUM(F41)</f>
        <v>33.76</v>
      </c>
      <c r="AB37" s="338"/>
      <c r="AD37" s="338"/>
    </row>
    <row r="38" spans="1:30" ht="15" customHeight="1">
      <c r="B38" s="328"/>
      <c r="AB38" s="338"/>
      <c r="AD38" s="338"/>
    </row>
    <row r="39" spans="1:30" ht="15" customHeight="1">
      <c r="B39" s="328"/>
      <c r="AB39" s="338"/>
      <c r="AD39" s="338"/>
    </row>
    <row r="40" spans="1:30" ht="15" customHeight="1">
      <c r="B40" s="328"/>
      <c r="AB40" s="338"/>
      <c r="AD40" s="338"/>
    </row>
    <row r="41" spans="1:30" ht="15" customHeight="1">
      <c r="F41" s="327">
        <v>32.229999999999997</v>
      </c>
      <c r="G41" s="329" t="s">
        <v>4</v>
      </c>
      <c r="AB41" s="338"/>
      <c r="AD41" s="338"/>
    </row>
    <row r="42" spans="1:30" ht="15" customHeight="1">
      <c r="A42" s="326"/>
      <c r="B42" s="327"/>
      <c r="AB42" s="338"/>
      <c r="AD42" s="338"/>
    </row>
    <row r="43" spans="1:30" ht="15" customHeight="1">
      <c r="AB43" s="338"/>
      <c r="AD43" s="338"/>
    </row>
    <row r="44" spans="1:30" ht="15" customHeight="1">
      <c r="AB44" s="338"/>
      <c r="AD44" s="338"/>
    </row>
    <row r="45" spans="1:30" ht="15" customHeight="1">
      <c r="C45" s="337" t="s">
        <v>65</v>
      </c>
      <c r="D45" s="337" t="s">
        <v>47</v>
      </c>
      <c r="E45" s="337" t="s">
        <v>48</v>
      </c>
      <c r="F45" s="337" t="s">
        <v>49</v>
      </c>
      <c r="G45" s="337" t="s">
        <v>50</v>
      </c>
      <c r="H45" s="337" t="s">
        <v>51</v>
      </c>
      <c r="I45" s="337" t="s">
        <v>52</v>
      </c>
      <c r="J45" s="337" t="s">
        <v>41</v>
      </c>
      <c r="K45" s="337" t="s">
        <v>42</v>
      </c>
      <c r="L45" s="337" t="s">
        <v>43</v>
      </c>
      <c r="M45" s="337" t="s">
        <v>44</v>
      </c>
      <c r="N45" s="337" t="s">
        <v>45</v>
      </c>
      <c r="O45" s="337" t="s">
        <v>46</v>
      </c>
      <c r="AB45" s="338"/>
      <c r="AD45" s="338"/>
    </row>
    <row r="46" spans="1:30" ht="15" customHeight="1">
      <c r="C46" s="337">
        <v>1</v>
      </c>
      <c r="D46" s="424">
        <v>0.04</v>
      </c>
      <c r="E46" s="424">
        <v>0.04</v>
      </c>
      <c r="F46" s="424">
        <v>0.04</v>
      </c>
      <c r="G46" s="424">
        <v>0.08</v>
      </c>
      <c r="H46" s="424">
        <v>0.11</v>
      </c>
      <c r="I46" s="424">
        <v>0.15</v>
      </c>
      <c r="J46" s="424">
        <v>0.13</v>
      </c>
      <c r="K46" s="424">
        <v>0.14000000000000001</v>
      </c>
      <c r="L46" s="424">
        <v>0.13</v>
      </c>
      <c r="M46" s="424">
        <v>0.12</v>
      </c>
      <c r="N46" s="424">
        <v>0.08</v>
      </c>
      <c r="O46" s="424">
        <v>0.06</v>
      </c>
      <c r="AB46" s="338"/>
      <c r="AD46" s="338"/>
    </row>
    <row r="47" spans="1:30" ht="15" customHeight="1">
      <c r="C47" s="337">
        <v>2</v>
      </c>
      <c r="D47" s="424">
        <v>0.04</v>
      </c>
      <c r="E47" s="424">
        <v>0.03</v>
      </c>
      <c r="F47" s="424">
        <v>0.05</v>
      </c>
      <c r="G47" s="424">
        <v>0.08</v>
      </c>
      <c r="H47" s="424">
        <v>0.1</v>
      </c>
      <c r="I47" s="424">
        <v>0.14000000000000001</v>
      </c>
      <c r="J47" s="424">
        <v>0.13</v>
      </c>
      <c r="K47" s="424">
        <v>0.13</v>
      </c>
      <c r="L47" s="424">
        <v>0.14000000000000001</v>
      </c>
      <c r="M47" s="424">
        <v>0.12</v>
      </c>
      <c r="N47" s="424">
        <v>7.0000000000000007E-2</v>
      </c>
      <c r="O47" s="424">
        <v>0.05</v>
      </c>
      <c r="AB47" s="338"/>
      <c r="AD47" s="338"/>
    </row>
    <row r="48" spans="1:30" ht="15" customHeight="1">
      <c r="C48" s="337">
        <v>3</v>
      </c>
      <c r="D48" s="424">
        <v>0.05</v>
      </c>
      <c r="E48" s="424">
        <v>0.04</v>
      </c>
      <c r="F48" s="424">
        <v>0.04</v>
      </c>
      <c r="G48" s="424">
        <v>0.09</v>
      </c>
      <c r="H48" s="424">
        <v>0.11</v>
      </c>
      <c r="I48" s="424">
        <v>0.15</v>
      </c>
      <c r="J48" s="424">
        <v>0.13</v>
      </c>
      <c r="K48" s="424">
        <v>0.14000000000000001</v>
      </c>
      <c r="L48" s="424">
        <v>0.13</v>
      </c>
      <c r="M48" s="424">
        <v>0.12</v>
      </c>
      <c r="N48" s="424">
        <v>0.08</v>
      </c>
      <c r="O48" s="424">
        <v>0.06</v>
      </c>
      <c r="AB48" s="338"/>
      <c r="AD48" s="338"/>
    </row>
    <row r="49" spans="3:30" ht="15" customHeight="1">
      <c r="C49" s="337">
        <v>4</v>
      </c>
      <c r="D49" s="424">
        <v>0.04</v>
      </c>
      <c r="E49" s="424">
        <v>0.03</v>
      </c>
      <c r="F49" s="424">
        <v>0.05</v>
      </c>
      <c r="G49" s="424">
        <v>0.08</v>
      </c>
      <c r="H49" s="424">
        <v>0.11</v>
      </c>
      <c r="I49" s="424">
        <v>0.15</v>
      </c>
      <c r="J49" s="424">
        <v>0.12</v>
      </c>
      <c r="K49" s="424">
        <v>0.13</v>
      </c>
      <c r="L49" s="424">
        <v>0.13</v>
      </c>
      <c r="M49" s="424">
        <v>0.12</v>
      </c>
      <c r="N49" s="424">
        <v>7.0000000000000007E-2</v>
      </c>
      <c r="O49" s="424">
        <v>0.05</v>
      </c>
      <c r="AB49" s="338"/>
      <c r="AD49" s="338"/>
    </row>
    <row r="50" spans="3:30" ht="15" customHeight="1">
      <c r="C50" s="337">
        <v>5</v>
      </c>
      <c r="D50" s="424">
        <v>0.04</v>
      </c>
      <c r="E50" s="424">
        <v>0.03</v>
      </c>
      <c r="F50" s="424">
        <v>0.05</v>
      </c>
      <c r="G50" s="424">
        <v>0.1</v>
      </c>
      <c r="H50" s="424">
        <v>0.1</v>
      </c>
      <c r="I50" s="424">
        <v>0.16</v>
      </c>
      <c r="J50" s="424">
        <v>0.13</v>
      </c>
      <c r="K50" s="424">
        <v>0.14000000000000001</v>
      </c>
      <c r="L50" s="424">
        <v>0.13</v>
      </c>
      <c r="M50" s="424">
        <v>0.12</v>
      </c>
      <c r="N50" s="424">
        <v>0.08</v>
      </c>
      <c r="O50" s="424">
        <v>0.06</v>
      </c>
      <c r="AB50" s="338"/>
      <c r="AD50" s="338"/>
    </row>
    <row r="51" spans="3:30" ht="15" customHeight="1">
      <c r="C51" s="337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4"/>
      <c r="O51" s="424"/>
      <c r="AB51" s="338"/>
      <c r="AD51" s="338"/>
    </row>
    <row r="52" spans="3:30" ht="15" customHeight="1">
      <c r="C52" s="337">
        <v>6</v>
      </c>
      <c r="D52" s="424">
        <v>0.05</v>
      </c>
      <c r="E52" s="424">
        <v>0.04</v>
      </c>
      <c r="F52" s="424">
        <v>0.04</v>
      </c>
      <c r="G52" s="424">
        <v>0.09</v>
      </c>
      <c r="H52" s="424">
        <v>0.11</v>
      </c>
      <c r="I52" s="424">
        <v>0.16</v>
      </c>
      <c r="J52" s="424">
        <v>0.12</v>
      </c>
      <c r="K52" s="424">
        <v>0.14000000000000001</v>
      </c>
      <c r="L52" s="424">
        <v>0.13</v>
      </c>
      <c r="M52" s="424">
        <v>0.11</v>
      </c>
      <c r="N52" s="424">
        <v>7.0000000000000007E-2</v>
      </c>
      <c r="O52" s="424">
        <v>0.05</v>
      </c>
      <c r="AB52" s="338"/>
      <c r="AD52" s="338"/>
    </row>
    <row r="53" spans="3:30" ht="15" customHeight="1">
      <c r="C53" s="337">
        <v>7</v>
      </c>
      <c r="D53" s="424">
        <v>0.04</v>
      </c>
      <c r="E53" s="424">
        <v>0.03</v>
      </c>
      <c r="F53" s="424">
        <v>0.05</v>
      </c>
      <c r="G53" s="424">
        <v>0.1</v>
      </c>
      <c r="H53" s="424">
        <v>0.1</v>
      </c>
      <c r="I53" s="424">
        <v>0.16</v>
      </c>
      <c r="J53" s="424">
        <v>0.12</v>
      </c>
      <c r="K53" s="424">
        <v>0.14000000000000001</v>
      </c>
      <c r="L53" s="424">
        <v>0.13</v>
      </c>
      <c r="M53" s="424">
        <v>0.12</v>
      </c>
      <c r="N53" s="424">
        <v>0.08</v>
      </c>
      <c r="O53" s="424">
        <v>0.05</v>
      </c>
      <c r="AB53" s="338"/>
      <c r="AD53" s="338"/>
    </row>
    <row r="54" spans="3:30" ht="15" customHeight="1">
      <c r="C54" s="337">
        <v>8</v>
      </c>
      <c r="D54" s="424">
        <v>0.03</v>
      </c>
      <c r="E54" s="424">
        <v>0.04</v>
      </c>
      <c r="F54" s="424">
        <v>0.05</v>
      </c>
      <c r="G54" s="424">
        <v>0.09</v>
      </c>
      <c r="H54" s="424">
        <v>0.11</v>
      </c>
      <c r="I54" s="424">
        <v>0.17</v>
      </c>
      <c r="J54" s="424">
        <v>0.11</v>
      </c>
      <c r="K54" s="424">
        <v>0.14000000000000001</v>
      </c>
      <c r="L54" s="424">
        <v>0.13</v>
      </c>
      <c r="M54" s="424">
        <v>0.11</v>
      </c>
      <c r="N54" s="424">
        <v>7.0000000000000007E-2</v>
      </c>
      <c r="O54" s="424">
        <v>0.05</v>
      </c>
      <c r="AB54" s="338"/>
      <c r="AD54" s="338"/>
    </row>
    <row r="55" spans="3:30" ht="15" customHeight="1">
      <c r="C55" s="337">
        <v>9</v>
      </c>
      <c r="D55" s="424">
        <v>0.04</v>
      </c>
      <c r="E55" s="424">
        <v>0.03</v>
      </c>
      <c r="F55" s="424">
        <v>0.04</v>
      </c>
      <c r="G55" s="424">
        <v>0.09</v>
      </c>
      <c r="H55" s="424">
        <v>0.11</v>
      </c>
      <c r="I55" s="424">
        <v>0.16</v>
      </c>
      <c r="J55" s="424">
        <v>0.12</v>
      </c>
      <c r="K55" s="424">
        <v>0.14000000000000001</v>
      </c>
      <c r="L55" s="424">
        <v>0.13</v>
      </c>
      <c r="M55" s="424">
        <v>0.12</v>
      </c>
      <c r="N55" s="424">
        <v>7.0000000000000007E-2</v>
      </c>
      <c r="O55" s="424">
        <v>0.05</v>
      </c>
      <c r="AB55" s="338"/>
      <c r="AD55" s="338"/>
    </row>
    <row r="56" spans="3:30" ht="15" customHeight="1">
      <c r="C56" s="337">
        <v>10</v>
      </c>
      <c r="D56" s="424">
        <v>0.04</v>
      </c>
      <c r="E56" s="424">
        <v>0.04</v>
      </c>
      <c r="F56" s="424">
        <v>0.05</v>
      </c>
      <c r="G56" s="424">
        <v>0.09</v>
      </c>
      <c r="H56" s="424">
        <v>0.1</v>
      </c>
      <c r="I56" s="424">
        <v>0.17</v>
      </c>
      <c r="J56" s="424">
        <v>0.11</v>
      </c>
      <c r="K56" s="424">
        <v>0.13</v>
      </c>
      <c r="L56" s="424">
        <v>0.13</v>
      </c>
      <c r="M56" s="424">
        <v>0.11</v>
      </c>
      <c r="N56" s="424">
        <v>0.06</v>
      </c>
      <c r="O56" s="424">
        <v>0.05</v>
      </c>
      <c r="AB56" s="338"/>
      <c r="AD56" s="338"/>
    </row>
    <row r="57" spans="3:30" ht="15" customHeight="1">
      <c r="C57" s="337"/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4"/>
      <c r="O57" s="424"/>
      <c r="AB57" s="338"/>
      <c r="AD57" s="338"/>
    </row>
    <row r="58" spans="3:30" ht="15" customHeight="1">
      <c r="C58" s="337">
        <v>11</v>
      </c>
      <c r="D58" s="424">
        <v>0.04</v>
      </c>
      <c r="E58" s="424">
        <v>0.04</v>
      </c>
      <c r="F58" s="424">
        <v>0.05</v>
      </c>
      <c r="G58" s="424">
        <v>0.1</v>
      </c>
      <c r="H58" s="424">
        <v>0.12</v>
      </c>
      <c r="I58" s="424">
        <v>0.16</v>
      </c>
      <c r="J58" s="424">
        <v>0.11</v>
      </c>
      <c r="K58" s="424">
        <v>0.14000000000000001</v>
      </c>
      <c r="L58" s="424">
        <v>0.13</v>
      </c>
      <c r="M58" s="424">
        <v>0.11</v>
      </c>
      <c r="N58" s="424">
        <v>7.0000000000000007E-2</v>
      </c>
      <c r="O58" s="424">
        <v>0.06</v>
      </c>
      <c r="AB58" s="338"/>
      <c r="AD58" s="338"/>
    </row>
    <row r="59" spans="3:30" ht="15" customHeight="1">
      <c r="C59" s="337">
        <v>12</v>
      </c>
      <c r="D59" s="424">
        <v>0.04</v>
      </c>
      <c r="E59" s="424">
        <v>0.04</v>
      </c>
      <c r="F59" s="424">
        <v>0.05</v>
      </c>
      <c r="G59" s="424">
        <v>0.09</v>
      </c>
      <c r="H59" s="424">
        <v>0.11</v>
      </c>
      <c r="I59" s="424">
        <v>0.16</v>
      </c>
      <c r="J59" s="424">
        <v>0.11</v>
      </c>
      <c r="K59" s="424">
        <v>0.13</v>
      </c>
      <c r="L59" s="424">
        <v>0.13</v>
      </c>
      <c r="M59" s="424">
        <v>0.11</v>
      </c>
      <c r="N59" s="424">
        <v>7.0000000000000007E-2</v>
      </c>
      <c r="O59" s="424">
        <v>0.05</v>
      </c>
      <c r="AB59" s="338"/>
      <c r="AD59" s="338"/>
    </row>
    <row r="60" spans="3:30" ht="15" customHeight="1">
      <c r="C60" s="337">
        <v>13</v>
      </c>
      <c r="D60" s="424">
        <v>0.04</v>
      </c>
      <c r="E60" s="424">
        <v>0.04</v>
      </c>
      <c r="F60" s="424">
        <v>0.05</v>
      </c>
      <c r="G60" s="424">
        <v>0.1</v>
      </c>
      <c r="H60" s="424">
        <v>0.11</v>
      </c>
      <c r="I60" s="424">
        <v>0.16</v>
      </c>
      <c r="J60" s="424">
        <v>0.11</v>
      </c>
      <c r="K60" s="424">
        <v>0.14000000000000001</v>
      </c>
      <c r="L60" s="424">
        <v>0.13</v>
      </c>
      <c r="M60" s="424">
        <v>0.11</v>
      </c>
      <c r="N60" s="424">
        <v>7.0000000000000007E-2</v>
      </c>
      <c r="O60" s="424">
        <v>0.04</v>
      </c>
      <c r="AB60" s="338"/>
      <c r="AD60" s="338"/>
    </row>
    <row r="61" spans="3:30" ht="15" customHeight="1">
      <c r="C61" s="337">
        <v>14</v>
      </c>
      <c r="D61" s="424">
        <v>0.04</v>
      </c>
      <c r="E61" s="424">
        <v>0.03</v>
      </c>
      <c r="F61" s="424">
        <v>0.05</v>
      </c>
      <c r="G61" s="424">
        <v>0.1</v>
      </c>
      <c r="H61" s="424">
        <v>0.12</v>
      </c>
      <c r="I61" s="424">
        <v>0.17</v>
      </c>
      <c r="J61" s="424">
        <v>0.12</v>
      </c>
      <c r="K61" s="424">
        <v>0.13</v>
      </c>
      <c r="L61" s="424">
        <v>0.14000000000000001</v>
      </c>
      <c r="M61" s="424">
        <v>0.11</v>
      </c>
      <c r="N61" s="424">
        <v>7.0000000000000007E-2</v>
      </c>
      <c r="O61" s="424">
        <v>0.05</v>
      </c>
      <c r="AB61" s="338"/>
      <c r="AD61" s="338"/>
    </row>
    <row r="62" spans="3:30" ht="15" customHeight="1">
      <c r="C62" s="337">
        <v>15</v>
      </c>
      <c r="D62" s="424">
        <v>0.04</v>
      </c>
      <c r="E62" s="424">
        <v>0.04</v>
      </c>
      <c r="F62" s="424">
        <v>0.06</v>
      </c>
      <c r="G62" s="424">
        <v>0.09</v>
      </c>
      <c r="H62" s="424">
        <v>0.12</v>
      </c>
      <c r="I62" s="424">
        <v>0.16</v>
      </c>
      <c r="J62" s="424">
        <v>0.12</v>
      </c>
      <c r="K62" s="424">
        <v>0.14000000000000001</v>
      </c>
      <c r="L62" s="424">
        <v>0.13</v>
      </c>
      <c r="M62" s="424">
        <v>0.11</v>
      </c>
      <c r="N62" s="424">
        <v>7.0000000000000007E-2</v>
      </c>
      <c r="O62" s="424">
        <v>0.05</v>
      </c>
      <c r="AB62" s="338"/>
      <c r="AD62" s="338"/>
    </row>
    <row r="63" spans="3:30" ht="15" customHeight="1">
      <c r="C63" s="337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4"/>
      <c r="O63" s="424"/>
      <c r="AB63" s="338"/>
      <c r="AD63" s="338"/>
    </row>
    <row r="64" spans="3:30" ht="15" customHeight="1">
      <c r="C64" s="337">
        <v>16</v>
      </c>
      <c r="D64" s="424">
        <v>0.04</v>
      </c>
      <c r="E64" s="424">
        <v>0.04</v>
      </c>
      <c r="F64" s="424">
        <v>0.05</v>
      </c>
      <c r="G64" s="424">
        <v>0.1</v>
      </c>
      <c r="H64" s="424">
        <v>0.12</v>
      </c>
      <c r="I64" s="424">
        <v>0.16</v>
      </c>
      <c r="J64" s="424">
        <v>0.11</v>
      </c>
      <c r="K64" s="424">
        <v>0.13</v>
      </c>
      <c r="L64" s="424">
        <v>0.13</v>
      </c>
      <c r="M64" s="424">
        <v>0.11</v>
      </c>
      <c r="N64" s="424">
        <v>7.0000000000000007E-2</v>
      </c>
      <c r="O64" s="424">
        <v>0.04</v>
      </c>
      <c r="AB64" s="338"/>
      <c r="AD64" s="338"/>
    </row>
    <row r="65" spans="3:30" ht="15" customHeight="1">
      <c r="C65" s="337">
        <v>17</v>
      </c>
      <c r="D65" s="424">
        <v>0.03</v>
      </c>
      <c r="E65" s="424">
        <v>0.03</v>
      </c>
      <c r="F65" s="424">
        <v>0.06</v>
      </c>
      <c r="G65" s="424">
        <v>0.1</v>
      </c>
      <c r="H65" s="424">
        <v>0.12</v>
      </c>
      <c r="I65" s="424">
        <v>0.15</v>
      </c>
      <c r="J65" s="424">
        <v>0.12</v>
      </c>
      <c r="K65" s="424">
        <v>0.13</v>
      </c>
      <c r="L65" s="424">
        <v>0.13</v>
      </c>
      <c r="M65" s="424">
        <v>0.11</v>
      </c>
      <c r="N65" s="424">
        <v>7.0000000000000007E-2</v>
      </c>
      <c r="O65" s="424">
        <v>0.05</v>
      </c>
      <c r="AB65" s="338"/>
      <c r="AD65" s="338"/>
    </row>
    <row r="66" spans="3:30" ht="15" customHeight="1">
      <c r="C66" s="337">
        <v>18</v>
      </c>
      <c r="D66" s="424">
        <v>0.04</v>
      </c>
      <c r="E66" s="424">
        <v>0.04</v>
      </c>
      <c r="F66" s="424">
        <v>0.06</v>
      </c>
      <c r="G66" s="424">
        <v>0.1</v>
      </c>
      <c r="H66" s="424">
        <v>0.12</v>
      </c>
      <c r="I66" s="424">
        <v>0.16</v>
      </c>
      <c r="J66" s="424">
        <v>0.12</v>
      </c>
      <c r="K66" s="424">
        <v>0.12</v>
      </c>
      <c r="L66" s="424">
        <v>0.13</v>
      </c>
      <c r="M66" s="424">
        <v>0.1</v>
      </c>
      <c r="N66" s="424">
        <v>7.0000000000000007E-2</v>
      </c>
      <c r="O66" s="424">
        <v>0.05</v>
      </c>
      <c r="AB66" s="338"/>
      <c r="AD66" s="338"/>
    </row>
    <row r="67" spans="3:30" ht="15" customHeight="1">
      <c r="C67" s="337">
        <v>19</v>
      </c>
      <c r="D67" s="424">
        <v>0.04</v>
      </c>
      <c r="E67" s="424">
        <v>0.04</v>
      </c>
      <c r="F67" s="424">
        <v>0.06</v>
      </c>
      <c r="G67" s="424">
        <v>0.1</v>
      </c>
      <c r="H67" s="424">
        <v>0.13</v>
      </c>
      <c r="I67" s="424">
        <v>0.15</v>
      </c>
      <c r="J67" s="424">
        <v>0.13</v>
      </c>
      <c r="K67" s="424">
        <v>0.12</v>
      </c>
      <c r="L67" s="424">
        <v>0.13</v>
      </c>
      <c r="M67" s="424">
        <v>0.1</v>
      </c>
      <c r="N67" s="424">
        <v>0.06</v>
      </c>
      <c r="O67" s="424">
        <v>0.05</v>
      </c>
      <c r="AB67" s="338"/>
      <c r="AD67" s="338"/>
    </row>
    <row r="68" spans="3:30" ht="15" customHeight="1">
      <c r="C68" s="337">
        <v>20</v>
      </c>
      <c r="D68" s="424">
        <v>0.03</v>
      </c>
      <c r="E68" s="424">
        <v>0.03</v>
      </c>
      <c r="F68" s="424">
        <v>0.06</v>
      </c>
      <c r="G68" s="424">
        <v>0.1</v>
      </c>
      <c r="H68" s="424">
        <v>0.13</v>
      </c>
      <c r="I68" s="424">
        <v>0.15</v>
      </c>
      <c r="J68" s="424">
        <v>0.13</v>
      </c>
      <c r="K68" s="424">
        <v>0.13</v>
      </c>
      <c r="L68" s="424">
        <v>0.12</v>
      </c>
      <c r="M68" s="424">
        <v>0.1</v>
      </c>
      <c r="N68" s="424">
        <v>7.0000000000000007E-2</v>
      </c>
      <c r="O68" s="424">
        <v>0.05</v>
      </c>
      <c r="AB68" s="338"/>
      <c r="AD68" s="338"/>
    </row>
    <row r="69" spans="3:30" ht="15" customHeight="1">
      <c r="C69" s="337"/>
      <c r="D69" s="424"/>
      <c r="E69" s="424"/>
      <c r="F69" s="424"/>
      <c r="G69" s="424"/>
      <c r="H69" s="424"/>
      <c r="I69" s="424"/>
      <c r="J69" s="424"/>
      <c r="K69" s="424"/>
      <c r="L69" s="424"/>
      <c r="M69" s="424"/>
      <c r="N69" s="424"/>
      <c r="O69" s="424"/>
      <c r="AB69" s="338"/>
      <c r="AD69" s="338"/>
    </row>
    <row r="70" spans="3:30" ht="15" customHeight="1">
      <c r="C70" s="337">
        <v>21</v>
      </c>
      <c r="D70" s="424">
        <v>0.04</v>
      </c>
      <c r="E70" s="424">
        <v>0.04</v>
      </c>
      <c r="F70" s="424">
        <v>7.0000000000000007E-2</v>
      </c>
      <c r="G70" s="424">
        <v>0.1</v>
      </c>
      <c r="H70" s="424">
        <v>0.13</v>
      </c>
      <c r="I70" s="424">
        <v>0.15</v>
      </c>
      <c r="J70" s="424">
        <v>0.13</v>
      </c>
      <c r="K70" s="424">
        <v>0.12</v>
      </c>
      <c r="L70" s="424">
        <v>0.13</v>
      </c>
      <c r="M70" s="424">
        <v>0.09</v>
      </c>
      <c r="N70" s="424">
        <v>7.0000000000000007E-2</v>
      </c>
      <c r="O70" s="424">
        <v>0.04</v>
      </c>
      <c r="AB70" s="338"/>
      <c r="AD70" s="338"/>
    </row>
    <row r="71" spans="3:30" ht="15" customHeight="1">
      <c r="C71" s="337">
        <v>22</v>
      </c>
      <c r="D71" s="424">
        <v>0.04</v>
      </c>
      <c r="E71" s="424">
        <v>0.04</v>
      </c>
      <c r="F71" s="424">
        <v>0.06</v>
      </c>
      <c r="G71" s="424">
        <v>0.11</v>
      </c>
      <c r="H71" s="424">
        <v>0.12</v>
      </c>
      <c r="I71" s="424">
        <v>0.15</v>
      </c>
      <c r="J71" s="424">
        <v>0.13</v>
      </c>
      <c r="K71" s="424">
        <v>0.12</v>
      </c>
      <c r="L71" s="424">
        <v>0.13</v>
      </c>
      <c r="M71" s="424">
        <v>0.09</v>
      </c>
      <c r="N71" s="424">
        <v>7.0000000000000007E-2</v>
      </c>
      <c r="O71" s="424">
        <v>0.05</v>
      </c>
      <c r="AB71" s="338"/>
      <c r="AD71" s="338"/>
    </row>
    <row r="72" spans="3:30" ht="15" customHeight="1">
      <c r="C72" s="337">
        <v>23</v>
      </c>
      <c r="D72" s="424">
        <v>0.03</v>
      </c>
      <c r="E72" s="424">
        <v>0.04</v>
      </c>
      <c r="F72" s="424">
        <v>0.06</v>
      </c>
      <c r="G72" s="424">
        <v>0.1</v>
      </c>
      <c r="H72" s="424">
        <v>0.13</v>
      </c>
      <c r="I72" s="424">
        <v>0.15</v>
      </c>
      <c r="J72" s="424">
        <v>0.13</v>
      </c>
      <c r="K72" s="424">
        <v>0.12</v>
      </c>
      <c r="L72" s="424">
        <v>0.12</v>
      </c>
      <c r="M72" s="424">
        <v>0.09</v>
      </c>
      <c r="N72" s="424">
        <v>7.0000000000000007E-2</v>
      </c>
      <c r="O72" s="424">
        <v>0.05</v>
      </c>
      <c r="AB72" s="338"/>
      <c r="AD72" s="338"/>
    </row>
    <row r="73" spans="3:30" ht="15" customHeight="1">
      <c r="C73" s="337">
        <v>24</v>
      </c>
      <c r="D73" s="424">
        <v>0.04</v>
      </c>
      <c r="E73" s="424">
        <v>0.04</v>
      </c>
      <c r="F73" s="424">
        <v>7.0000000000000007E-2</v>
      </c>
      <c r="G73" s="424">
        <v>0.11</v>
      </c>
      <c r="H73" s="424">
        <v>0.13</v>
      </c>
      <c r="I73" s="424">
        <v>0.16</v>
      </c>
      <c r="J73" s="424">
        <v>0.12</v>
      </c>
      <c r="K73" s="424">
        <v>0.13</v>
      </c>
      <c r="L73" s="424">
        <v>0.13</v>
      </c>
      <c r="M73" s="424">
        <v>0.08</v>
      </c>
      <c r="N73" s="424">
        <v>0.06</v>
      </c>
      <c r="O73" s="424">
        <v>0.05</v>
      </c>
      <c r="AB73" s="338"/>
      <c r="AD73" s="338"/>
    </row>
    <row r="74" spans="3:30" ht="15" customHeight="1">
      <c r="C74" s="337">
        <v>25</v>
      </c>
      <c r="D74" s="424">
        <v>0.04</v>
      </c>
      <c r="E74" s="424">
        <v>0.05</v>
      </c>
      <c r="F74" s="424">
        <v>0.06</v>
      </c>
      <c r="G74" s="424">
        <v>0.11</v>
      </c>
      <c r="H74" s="424">
        <v>0.13</v>
      </c>
      <c r="I74" s="424">
        <v>0.15</v>
      </c>
      <c r="J74" s="424">
        <v>0.13</v>
      </c>
      <c r="K74" s="424">
        <v>0.13</v>
      </c>
      <c r="L74" s="424">
        <v>0.13</v>
      </c>
      <c r="M74" s="424">
        <v>0.08</v>
      </c>
      <c r="N74" s="424">
        <v>7.0000000000000007E-2</v>
      </c>
      <c r="O74" s="424">
        <v>0.05</v>
      </c>
      <c r="AB74" s="338"/>
      <c r="AD74" s="338"/>
    </row>
    <row r="75" spans="3:30" ht="15" customHeight="1">
      <c r="C75" s="337"/>
      <c r="D75" s="424"/>
      <c r="E75" s="424"/>
      <c r="F75" s="424"/>
      <c r="G75" s="424"/>
      <c r="H75" s="424"/>
      <c r="I75" s="424"/>
      <c r="J75" s="424"/>
      <c r="K75" s="424"/>
      <c r="L75" s="424"/>
      <c r="M75" s="424"/>
      <c r="N75" s="424"/>
      <c r="O75" s="424"/>
      <c r="AB75" s="338"/>
      <c r="AD75" s="338"/>
    </row>
    <row r="76" spans="3:30" ht="15" customHeight="1">
      <c r="C76" s="337">
        <v>26</v>
      </c>
      <c r="D76" s="424">
        <v>0.03</v>
      </c>
      <c r="E76" s="424">
        <v>0.04</v>
      </c>
      <c r="F76" s="424">
        <v>0.06</v>
      </c>
      <c r="G76" s="424">
        <v>0.11</v>
      </c>
      <c r="H76" s="424">
        <v>0.13</v>
      </c>
      <c r="I76" s="424">
        <v>0.15</v>
      </c>
      <c r="J76" s="424">
        <v>0.13</v>
      </c>
      <c r="K76" s="424">
        <v>0.12</v>
      </c>
      <c r="L76" s="424">
        <v>0.13</v>
      </c>
      <c r="M76" s="424">
        <v>0.09</v>
      </c>
      <c r="N76" s="424">
        <v>0.06</v>
      </c>
      <c r="O76" s="424">
        <v>0.05</v>
      </c>
      <c r="AB76" s="338"/>
      <c r="AD76" s="338"/>
    </row>
    <row r="77" spans="3:30" ht="15" customHeight="1">
      <c r="C77" s="337">
        <v>27</v>
      </c>
      <c r="D77" s="424">
        <v>0.04</v>
      </c>
      <c r="E77" s="424">
        <v>0.04</v>
      </c>
      <c r="F77" s="424">
        <v>7.0000000000000007E-2</v>
      </c>
      <c r="G77" s="424">
        <v>0.1</v>
      </c>
      <c r="H77" s="424">
        <v>0.13</v>
      </c>
      <c r="I77" s="424">
        <v>0.15</v>
      </c>
      <c r="J77" s="424">
        <v>0.13</v>
      </c>
      <c r="K77" s="424">
        <v>0.12</v>
      </c>
      <c r="L77" s="424">
        <v>0.13</v>
      </c>
      <c r="M77" s="424">
        <v>0.08</v>
      </c>
      <c r="N77" s="424">
        <v>0.06</v>
      </c>
      <c r="O77" s="424">
        <v>0.04</v>
      </c>
      <c r="AB77" s="338"/>
      <c r="AD77" s="338"/>
    </row>
    <row r="78" spans="3:30" ht="15" customHeight="1">
      <c r="C78" s="337">
        <v>28</v>
      </c>
      <c r="D78" s="424">
        <v>0.03</v>
      </c>
      <c r="E78" s="424">
        <v>0.05</v>
      </c>
      <c r="F78" s="424">
        <v>7.0000000000000007E-2</v>
      </c>
      <c r="G78" s="424">
        <v>0.11</v>
      </c>
      <c r="H78" s="424">
        <v>0.13</v>
      </c>
      <c r="I78" s="424">
        <v>0.14000000000000001</v>
      </c>
      <c r="J78" s="424">
        <v>0.13</v>
      </c>
      <c r="K78" s="424">
        <v>0.13</v>
      </c>
      <c r="L78" s="424">
        <v>0.12</v>
      </c>
      <c r="M78" s="424">
        <v>0.08</v>
      </c>
      <c r="N78" s="424">
        <v>0.06</v>
      </c>
      <c r="O78" s="424">
        <v>0.05</v>
      </c>
      <c r="AB78" s="338"/>
      <c r="AD78" s="338"/>
    </row>
    <row r="79" spans="3:30" ht="15" customHeight="1">
      <c r="C79" s="337">
        <v>29</v>
      </c>
      <c r="D79" s="424">
        <v>0.04</v>
      </c>
      <c r="E79" s="424" t="s">
        <v>66</v>
      </c>
      <c r="F79" s="424">
        <v>7.0000000000000007E-2</v>
      </c>
      <c r="G79" s="424">
        <v>0.1</v>
      </c>
      <c r="H79" s="424">
        <v>0.14000000000000001</v>
      </c>
      <c r="I79" s="424">
        <v>0.14000000000000001</v>
      </c>
      <c r="J79" s="424">
        <v>0.13</v>
      </c>
      <c r="K79" s="424">
        <v>0.12</v>
      </c>
      <c r="L79" s="424">
        <v>0.12</v>
      </c>
      <c r="M79" s="424">
        <v>0.08</v>
      </c>
      <c r="N79" s="424">
        <v>0.06</v>
      </c>
      <c r="O79" s="424">
        <v>0.05</v>
      </c>
      <c r="AB79" s="338"/>
      <c r="AD79" s="338"/>
    </row>
    <row r="80" spans="3:30" ht="15" customHeight="1">
      <c r="C80" s="337">
        <v>30</v>
      </c>
      <c r="D80" s="424">
        <v>0.03</v>
      </c>
      <c r="E80" s="424" t="s">
        <v>66</v>
      </c>
      <c r="F80" s="424">
        <v>0.08</v>
      </c>
      <c r="G80" s="424">
        <v>0.11</v>
      </c>
      <c r="H80" s="424">
        <v>0.15</v>
      </c>
      <c r="I80" s="424">
        <v>0.14000000000000001</v>
      </c>
      <c r="J80" s="424">
        <v>0.13</v>
      </c>
      <c r="K80" s="424">
        <v>0.13</v>
      </c>
      <c r="L80" s="424">
        <v>0.11</v>
      </c>
      <c r="M80" s="424">
        <v>0.08</v>
      </c>
      <c r="N80" s="424">
        <v>0.06</v>
      </c>
      <c r="O80" s="424">
        <v>0.04</v>
      </c>
      <c r="AB80" s="338"/>
      <c r="AD80" s="338"/>
    </row>
    <row r="81" spans="3:30" ht="15" customHeight="1">
      <c r="C81" s="337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AB81" s="338"/>
      <c r="AD81" s="338"/>
    </row>
    <row r="82" spans="3:30" ht="15" customHeight="1">
      <c r="C82" s="337">
        <v>31</v>
      </c>
      <c r="D82" s="424">
        <v>0.04</v>
      </c>
      <c r="E82" s="424" t="s">
        <v>66</v>
      </c>
      <c r="F82" s="424">
        <v>7.0000000000000007E-2</v>
      </c>
      <c r="G82" s="424" t="s">
        <v>66</v>
      </c>
      <c r="H82" s="424">
        <v>0.14000000000000001</v>
      </c>
      <c r="I82" s="424" t="s">
        <v>66</v>
      </c>
      <c r="J82" s="424">
        <v>0.13</v>
      </c>
      <c r="K82" s="424">
        <v>0.13</v>
      </c>
      <c r="L82" s="424" t="s">
        <v>66</v>
      </c>
      <c r="M82" s="424">
        <v>0.08</v>
      </c>
      <c r="N82" s="424" t="s">
        <v>66</v>
      </c>
      <c r="O82" s="424">
        <v>0.04</v>
      </c>
      <c r="AB82" s="338"/>
      <c r="AD82" s="338"/>
    </row>
    <row r="83" spans="3:30" ht="15" customHeight="1">
      <c r="AB83" s="338"/>
      <c r="AD83" s="338"/>
    </row>
    <row r="84" spans="3:30" ht="15" customHeight="1">
      <c r="AB84" s="338"/>
      <c r="AD84" s="338"/>
    </row>
    <row r="85" spans="3:30" ht="15" customHeight="1">
      <c r="AB85" s="338"/>
      <c r="AD85" s="338"/>
    </row>
    <row r="86" spans="3:30" ht="15" customHeight="1">
      <c r="AB86" s="338"/>
      <c r="AD86" s="338"/>
    </row>
    <row r="87" spans="3:30" ht="15" customHeight="1">
      <c r="AB87" s="338"/>
      <c r="AD87" s="338"/>
    </row>
    <row r="88" spans="3:30" ht="15" customHeight="1">
      <c r="AB88" s="338"/>
      <c r="AD88" s="338"/>
    </row>
    <row r="89" spans="3:30" ht="15" customHeight="1">
      <c r="AB89" s="338"/>
      <c r="AD89" s="338"/>
    </row>
    <row r="90" spans="3:30" ht="15" customHeight="1">
      <c r="AB90" s="338"/>
      <c r="AD90" s="338"/>
    </row>
    <row r="91" spans="3:30" ht="15" customHeight="1">
      <c r="AB91" s="338"/>
      <c r="AD91" s="338"/>
    </row>
    <row r="92" spans="3:30" ht="15" customHeight="1">
      <c r="AB92" s="338"/>
      <c r="AD92" s="338"/>
    </row>
    <row r="93" spans="3:30" ht="15" customHeight="1">
      <c r="AB93" s="338"/>
      <c r="AD93" s="338"/>
    </row>
    <row r="94" spans="3:30" ht="15" customHeight="1">
      <c r="AB94" s="338"/>
      <c r="AD94" s="338"/>
    </row>
    <row r="95" spans="3:30" ht="15" customHeight="1">
      <c r="AB95" s="338"/>
      <c r="AD95" s="338"/>
    </row>
    <row r="96" spans="3:30" ht="15" customHeight="1">
      <c r="AB96" s="338"/>
      <c r="AD96" s="338"/>
    </row>
    <row r="97" spans="28:30" ht="15" customHeight="1">
      <c r="AB97" s="338"/>
      <c r="AD97" s="338"/>
    </row>
    <row r="98" spans="28:30" ht="15" customHeight="1">
      <c r="AB98" s="338"/>
      <c r="AD98" s="338"/>
    </row>
    <row r="99" spans="28:30" ht="15" customHeight="1">
      <c r="AB99" s="338"/>
      <c r="AD99" s="338"/>
    </row>
    <row r="100" spans="28:30" ht="15" customHeight="1">
      <c r="AB100" s="338"/>
      <c r="AD100" s="338"/>
    </row>
    <row r="101" spans="28:30" ht="15" customHeight="1">
      <c r="AB101" s="338"/>
      <c r="AD101" s="338"/>
    </row>
    <row r="102" spans="28:30" ht="15" customHeight="1">
      <c r="AB102" s="338"/>
      <c r="AD102" s="338"/>
    </row>
    <row r="103" spans="28:30" ht="15" customHeight="1">
      <c r="AB103" s="338"/>
      <c r="AD103" s="338"/>
    </row>
    <row r="104" spans="28:30" ht="15" customHeight="1">
      <c r="AB104" s="338"/>
      <c r="AD104" s="338"/>
    </row>
    <row r="105" spans="28:30" ht="15" customHeight="1">
      <c r="AB105" s="338"/>
      <c r="AD105" s="338"/>
    </row>
    <row r="106" spans="28:30" ht="15" customHeight="1">
      <c r="AB106" s="338"/>
      <c r="AD106" s="338"/>
    </row>
    <row r="107" spans="28:30" ht="15" customHeight="1">
      <c r="AB107" s="338"/>
      <c r="AD107" s="338"/>
    </row>
    <row r="108" spans="28:30" ht="15" customHeight="1">
      <c r="AB108" s="338"/>
      <c r="AD108" s="338"/>
    </row>
    <row r="109" spans="28:30" ht="15" customHeight="1">
      <c r="AB109" s="338"/>
      <c r="AD109" s="338"/>
    </row>
    <row r="110" spans="28:30" ht="15" customHeight="1">
      <c r="AB110" s="338"/>
      <c r="AD110" s="338"/>
    </row>
    <row r="111" spans="28:30" ht="15" customHeight="1">
      <c r="AB111" s="338"/>
      <c r="AD111" s="338"/>
    </row>
    <row r="112" spans="28:30" ht="15" customHeight="1">
      <c r="AB112" s="338"/>
      <c r="AD112" s="338"/>
    </row>
    <row r="113" spans="28:30" ht="15" customHeight="1">
      <c r="AB113" s="338"/>
      <c r="AD113" s="338"/>
    </row>
    <row r="114" spans="28:30" ht="15" customHeight="1">
      <c r="AB114" s="338"/>
      <c r="AD114" s="338"/>
    </row>
    <row r="115" spans="28:30" ht="15" customHeight="1">
      <c r="AB115" s="338"/>
      <c r="AD115" s="338"/>
    </row>
    <row r="116" spans="28:30" ht="15" customHeight="1">
      <c r="AB116" s="338"/>
      <c r="AD116" s="338"/>
    </row>
    <row r="117" spans="28:30" ht="15" customHeight="1">
      <c r="AB117" s="338"/>
      <c r="AD117" s="338"/>
    </row>
    <row r="118" spans="28:30" ht="15" customHeight="1">
      <c r="AB118" s="338"/>
      <c r="AD118" s="338"/>
    </row>
    <row r="119" spans="28:30" ht="15" customHeight="1">
      <c r="AB119" s="338"/>
      <c r="AD119" s="338"/>
    </row>
    <row r="120" spans="28:30" ht="15" customHeight="1">
      <c r="AB120" s="338"/>
      <c r="AD120" s="338"/>
    </row>
    <row r="121" spans="28:30" ht="15" customHeight="1">
      <c r="AB121" s="338"/>
      <c r="AD121" s="338"/>
    </row>
    <row r="122" spans="28:30" ht="15" customHeight="1">
      <c r="AB122" s="338"/>
      <c r="AD122" s="338"/>
    </row>
    <row r="123" spans="28:30" ht="15" customHeight="1">
      <c r="AB123" s="338"/>
      <c r="AD123" s="338"/>
    </row>
    <row r="124" spans="28:30" ht="15" customHeight="1">
      <c r="AB124" s="338"/>
      <c r="AD124" s="338"/>
    </row>
    <row r="125" spans="28:30" ht="15" customHeight="1">
      <c r="AB125" s="338"/>
      <c r="AD125" s="338"/>
    </row>
    <row r="126" spans="28:30" ht="15" customHeight="1">
      <c r="AB126" s="338"/>
      <c r="AD126" s="338"/>
    </row>
    <row r="127" spans="28:30" ht="15" customHeight="1">
      <c r="AB127" s="338"/>
      <c r="AD127" s="338"/>
    </row>
    <row r="128" spans="28:30" ht="15" customHeight="1">
      <c r="AB128" s="338"/>
      <c r="AD128" s="338"/>
    </row>
    <row r="129" spans="28:30" ht="15" customHeight="1">
      <c r="AB129" s="338"/>
      <c r="AD129" s="338"/>
    </row>
    <row r="130" spans="28:30" ht="15" customHeight="1">
      <c r="AB130" s="338"/>
      <c r="AD130" s="338"/>
    </row>
    <row r="131" spans="28:30" ht="15" customHeight="1">
      <c r="AB131" s="338"/>
      <c r="AD131" s="338"/>
    </row>
    <row r="132" spans="28:30" ht="15" customHeight="1">
      <c r="AB132" s="338"/>
      <c r="AD132" s="338"/>
    </row>
    <row r="133" spans="28:30" ht="15" customHeight="1">
      <c r="AB133" s="338"/>
      <c r="AD133" s="338"/>
    </row>
    <row r="134" spans="28:30" ht="15" customHeight="1">
      <c r="AB134" s="338"/>
      <c r="AD134" s="338"/>
    </row>
    <row r="135" spans="28:30" ht="15" customHeight="1">
      <c r="AB135" s="338"/>
      <c r="AD135" s="338"/>
    </row>
    <row r="136" spans="28:30" ht="15" customHeight="1">
      <c r="AB136" s="338"/>
      <c r="AD136" s="338"/>
    </row>
    <row r="137" spans="28:30" ht="15" customHeight="1">
      <c r="AB137" s="338"/>
      <c r="AD137" s="338"/>
    </row>
    <row r="138" spans="28:30" ht="15" customHeight="1">
      <c r="AB138" s="338"/>
      <c r="AD138" s="338"/>
    </row>
    <row r="139" spans="28:30" ht="15" customHeight="1">
      <c r="AB139" s="338"/>
      <c r="AD139" s="338"/>
    </row>
    <row r="140" spans="28:30" ht="15" customHeight="1">
      <c r="AB140" s="338"/>
      <c r="AD140" s="338"/>
    </row>
    <row r="141" spans="28:30" ht="15" customHeight="1">
      <c r="AB141" s="338"/>
      <c r="AD141" s="338"/>
    </row>
    <row r="142" spans="28:30" ht="15" customHeight="1">
      <c r="AB142" s="338"/>
      <c r="AD142" s="338"/>
    </row>
    <row r="143" spans="28:30" ht="15" customHeight="1">
      <c r="AB143" s="338"/>
      <c r="AD143" s="338"/>
    </row>
    <row r="144" spans="28:30" ht="15" customHeight="1">
      <c r="AB144" s="338"/>
      <c r="AD144" s="338"/>
    </row>
    <row r="145" spans="28:30" ht="15" customHeight="1">
      <c r="AB145" s="338"/>
      <c r="AD145" s="338"/>
    </row>
    <row r="146" spans="28:30" ht="15" customHeight="1">
      <c r="AB146" s="338"/>
      <c r="AD146" s="338"/>
    </row>
    <row r="147" spans="28:30" ht="15" customHeight="1">
      <c r="AB147" s="338"/>
      <c r="AD147" s="338"/>
    </row>
    <row r="148" spans="28:30" ht="15" customHeight="1">
      <c r="AB148" s="338"/>
      <c r="AD148" s="338"/>
    </row>
    <row r="149" spans="28:30" ht="15" customHeight="1">
      <c r="AB149" s="338"/>
      <c r="AD149" s="338"/>
    </row>
    <row r="150" spans="28:30" ht="15" customHeight="1">
      <c r="AB150" s="338"/>
      <c r="AD150" s="338"/>
    </row>
    <row r="151" spans="28:30" ht="15" customHeight="1">
      <c r="AB151" s="338"/>
      <c r="AD151" s="338"/>
    </row>
    <row r="152" spans="28:30" ht="15" customHeight="1">
      <c r="AB152" s="338"/>
      <c r="AD152" s="338"/>
    </row>
    <row r="153" spans="28:30" ht="15" customHeight="1">
      <c r="AB153" s="338"/>
      <c r="AD153" s="338"/>
    </row>
    <row r="154" spans="28:30" ht="15" customHeight="1">
      <c r="AB154" s="338"/>
      <c r="AD154" s="338"/>
    </row>
    <row r="155" spans="28:30" ht="15" customHeight="1">
      <c r="AB155" s="338"/>
      <c r="AD155" s="338"/>
    </row>
    <row r="156" spans="28:30" ht="15" customHeight="1">
      <c r="AB156" s="338"/>
      <c r="AD156" s="338"/>
    </row>
    <row r="157" spans="28:30" ht="15" customHeight="1">
      <c r="AB157" s="338"/>
      <c r="AD157" s="338"/>
    </row>
    <row r="158" spans="28:30" ht="15" customHeight="1">
      <c r="AB158" s="338"/>
      <c r="AD158" s="338"/>
    </row>
    <row r="159" spans="28:30" ht="15" customHeight="1">
      <c r="AB159" s="338"/>
      <c r="AD159" s="338"/>
    </row>
    <row r="160" spans="28:30" ht="15" customHeight="1">
      <c r="AB160" s="338"/>
      <c r="AD160" s="338"/>
    </row>
    <row r="161" spans="28:30" ht="15" customHeight="1">
      <c r="AB161" s="338"/>
      <c r="AD161" s="338"/>
    </row>
    <row r="162" spans="28:30" ht="15" customHeight="1">
      <c r="AB162" s="338"/>
      <c r="AD162" s="338"/>
    </row>
    <row r="163" spans="28:30" ht="15" customHeight="1">
      <c r="AB163" s="338"/>
      <c r="AD163" s="338"/>
    </row>
    <row r="164" spans="28:30" ht="15" customHeight="1">
      <c r="AB164" s="338"/>
      <c r="AD164" s="338"/>
    </row>
    <row r="165" spans="28:30" ht="15" customHeight="1">
      <c r="AB165" s="338"/>
      <c r="AD165" s="338"/>
    </row>
    <row r="166" spans="28:30" ht="15" customHeight="1">
      <c r="AB166" s="338"/>
      <c r="AD166" s="338"/>
    </row>
    <row r="167" spans="28:30" ht="15" customHeight="1">
      <c r="AB167" s="338"/>
      <c r="AD167" s="338"/>
    </row>
    <row r="168" spans="28:30" ht="15" customHeight="1">
      <c r="AB168" s="338"/>
      <c r="AD168" s="338"/>
    </row>
    <row r="169" spans="28:30" ht="15" customHeight="1">
      <c r="AB169" s="338"/>
      <c r="AD169" s="338"/>
    </row>
    <row r="170" spans="28:30" ht="15" customHeight="1">
      <c r="AB170" s="338"/>
      <c r="AD170" s="338"/>
    </row>
    <row r="171" spans="28:30" ht="15" customHeight="1">
      <c r="AB171" s="338"/>
      <c r="AD171" s="338"/>
    </row>
    <row r="172" spans="28:30" ht="15" customHeight="1">
      <c r="AB172" s="338"/>
      <c r="AD172" s="338"/>
    </row>
    <row r="173" spans="28:30" ht="15" customHeight="1">
      <c r="AB173" s="338"/>
      <c r="AD173" s="338"/>
    </row>
    <row r="174" spans="28:30" ht="15" customHeight="1">
      <c r="AB174" s="338"/>
      <c r="AD174" s="338"/>
    </row>
    <row r="175" spans="28:30" ht="15" customHeight="1">
      <c r="AB175" s="338"/>
      <c r="AD175" s="338"/>
    </row>
    <row r="176" spans="28:30" ht="15" customHeight="1">
      <c r="AB176" s="338"/>
      <c r="AD176" s="338"/>
    </row>
    <row r="177" spans="28:30" ht="15" customHeight="1">
      <c r="AB177" s="338"/>
      <c r="AD177" s="338"/>
    </row>
    <row r="178" spans="28:30" ht="15" customHeight="1">
      <c r="AB178" s="338"/>
      <c r="AD178" s="338"/>
    </row>
    <row r="179" spans="28:30" ht="15" customHeight="1">
      <c r="AB179" s="338"/>
      <c r="AD179" s="338"/>
    </row>
    <row r="180" spans="28:30" ht="15" customHeight="1">
      <c r="AB180" s="338"/>
      <c r="AD180" s="338"/>
    </row>
    <row r="181" spans="28:30" ht="15" customHeight="1">
      <c r="AB181" s="338"/>
      <c r="AD181" s="338"/>
    </row>
    <row r="182" spans="28:30" ht="15" customHeight="1">
      <c r="AB182" s="338"/>
      <c r="AD182" s="338"/>
    </row>
    <row r="183" spans="28:30" ht="15" customHeight="1">
      <c r="AB183" s="338"/>
      <c r="AD183" s="338"/>
    </row>
    <row r="184" spans="28:30" ht="15" customHeight="1">
      <c r="AB184" s="338"/>
      <c r="AD184" s="338"/>
    </row>
    <row r="185" spans="28:30" ht="15" customHeight="1">
      <c r="AB185" s="338"/>
      <c r="AD185" s="338"/>
    </row>
    <row r="186" spans="28:30" ht="15" customHeight="1">
      <c r="AB186" s="338"/>
      <c r="AD186" s="338"/>
    </row>
    <row r="187" spans="28:30" ht="15" customHeight="1">
      <c r="AB187" s="338"/>
      <c r="AD187" s="338"/>
    </row>
    <row r="188" spans="28:30" ht="15" customHeight="1">
      <c r="AB188" s="338"/>
      <c r="AD188" s="338"/>
    </row>
    <row r="189" spans="28:30" ht="15" customHeight="1">
      <c r="AB189" s="338"/>
      <c r="AD189" s="338"/>
    </row>
    <row r="190" spans="28:30" ht="15" customHeight="1">
      <c r="AB190" s="338"/>
      <c r="AD190" s="338"/>
    </row>
    <row r="191" spans="28:30" ht="15" customHeight="1">
      <c r="AB191" s="338"/>
      <c r="AD191" s="338"/>
    </row>
    <row r="192" spans="28:30" ht="15" customHeight="1">
      <c r="AB192" s="338"/>
      <c r="AD192" s="338"/>
    </row>
    <row r="193" spans="5:30" ht="15" customHeight="1">
      <c r="AB193" s="338"/>
      <c r="AD193" s="338"/>
    </row>
    <row r="194" spans="5:30" ht="15" customHeight="1">
      <c r="AB194" s="338"/>
      <c r="AD194" s="338"/>
    </row>
    <row r="195" spans="5:30" ht="15" customHeight="1">
      <c r="AB195" s="338"/>
      <c r="AD195" s="338"/>
    </row>
    <row r="196" spans="5:30" ht="15" customHeight="1">
      <c r="AB196" s="338"/>
      <c r="AD196" s="338"/>
    </row>
    <row r="197" spans="5:30" ht="15" customHeight="1">
      <c r="AB197" s="338"/>
      <c r="AD197" s="338"/>
    </row>
    <row r="198" spans="5:30" ht="15" customHeight="1">
      <c r="E198" s="339"/>
      <c r="AB198" s="338"/>
      <c r="AD198" s="338"/>
    </row>
    <row r="199" spans="5:30" ht="15" customHeight="1">
      <c r="E199" s="339"/>
      <c r="AB199" s="338"/>
      <c r="AD199" s="338"/>
    </row>
    <row r="200" spans="5:30" ht="15" customHeight="1">
      <c r="E200" s="339"/>
      <c r="AB200" s="338"/>
      <c r="AD200" s="338"/>
    </row>
    <row r="201" spans="5:30" ht="15" customHeight="1">
      <c r="E201" s="339"/>
      <c r="AB201" s="338"/>
      <c r="AD201" s="338"/>
    </row>
    <row r="202" spans="5:30" ht="15" customHeight="1">
      <c r="E202" s="339"/>
      <c r="AB202" s="338"/>
      <c r="AD202" s="338"/>
    </row>
    <row r="203" spans="5:30" ht="15" customHeight="1">
      <c r="E203" s="339"/>
      <c r="AB203" s="338"/>
      <c r="AD203" s="338"/>
    </row>
    <row r="204" spans="5:30" ht="15" customHeight="1">
      <c r="E204" s="339"/>
      <c r="AB204" s="338"/>
      <c r="AD204" s="338"/>
    </row>
    <row r="205" spans="5:30" ht="15" customHeight="1">
      <c r="E205" s="339"/>
      <c r="AB205" s="338"/>
      <c r="AD205" s="338"/>
    </row>
    <row r="206" spans="5:30" ht="15" customHeight="1">
      <c r="E206" s="339"/>
      <c r="AB206" s="338"/>
      <c r="AD206" s="338"/>
    </row>
    <row r="207" spans="5:30" ht="15" customHeight="1">
      <c r="E207" s="339"/>
      <c r="AB207" s="338"/>
      <c r="AD207" s="338"/>
    </row>
    <row r="208" spans="5:30" ht="15" customHeight="1">
      <c r="E208" s="339"/>
      <c r="AB208" s="338"/>
      <c r="AD208" s="338"/>
    </row>
    <row r="209" spans="5:30" ht="15" customHeight="1">
      <c r="E209" s="339"/>
      <c r="AB209" s="338"/>
      <c r="AD209" s="338"/>
    </row>
    <row r="210" spans="5:30" ht="15" customHeight="1">
      <c r="E210" s="339"/>
      <c r="AB210" s="338"/>
      <c r="AD210" s="338"/>
    </row>
    <row r="211" spans="5:30" ht="15" customHeight="1">
      <c r="E211" s="339"/>
      <c r="AB211" s="338"/>
      <c r="AD211" s="338"/>
    </row>
    <row r="212" spans="5:30" ht="15" customHeight="1">
      <c r="E212" s="339"/>
      <c r="AB212" s="338"/>
      <c r="AD212" s="338"/>
    </row>
    <row r="213" spans="5:30" ht="15" customHeight="1">
      <c r="E213" s="339"/>
      <c r="AB213" s="338"/>
      <c r="AD213" s="338"/>
    </row>
    <row r="214" spans="5:30" ht="15" customHeight="1">
      <c r="E214" s="339"/>
      <c r="AB214" s="338"/>
      <c r="AD214" s="338"/>
    </row>
    <row r="215" spans="5:30" ht="15" customHeight="1">
      <c r="E215" s="339"/>
      <c r="AB215" s="338"/>
      <c r="AD215" s="338"/>
    </row>
    <row r="216" spans="5:30" ht="15" customHeight="1">
      <c r="E216" s="339"/>
      <c r="AB216" s="338"/>
      <c r="AD216" s="338"/>
    </row>
    <row r="217" spans="5:30" ht="15" customHeight="1">
      <c r="E217" s="339"/>
      <c r="AB217" s="338"/>
      <c r="AD217" s="338"/>
    </row>
    <row r="218" spans="5:30" ht="15" customHeight="1">
      <c r="E218" s="339"/>
      <c r="AB218" s="338"/>
      <c r="AD218" s="338"/>
    </row>
    <row r="219" spans="5:30" ht="15" customHeight="1">
      <c r="E219" s="339"/>
      <c r="AB219" s="338"/>
      <c r="AD219" s="338"/>
    </row>
    <row r="220" spans="5:30" ht="15" customHeight="1">
      <c r="E220" s="339"/>
      <c r="AB220" s="338"/>
      <c r="AD220" s="338"/>
    </row>
    <row r="221" spans="5:30" ht="15" customHeight="1">
      <c r="E221" s="339"/>
      <c r="AB221" s="338"/>
      <c r="AD221" s="338"/>
    </row>
    <row r="222" spans="5:30" ht="15" customHeight="1">
      <c r="E222" s="339"/>
      <c r="AB222" s="338"/>
      <c r="AD222" s="338"/>
    </row>
    <row r="223" spans="5:30" ht="15" customHeight="1">
      <c r="E223" s="339"/>
      <c r="AB223" s="338"/>
      <c r="AD223" s="338"/>
    </row>
    <row r="224" spans="5:30" ht="15" customHeight="1">
      <c r="E224" s="339"/>
      <c r="AB224" s="338"/>
      <c r="AD224" s="338"/>
    </row>
    <row r="225" spans="5:30" ht="15" customHeight="1">
      <c r="E225" s="339"/>
      <c r="AB225" s="338"/>
      <c r="AD225" s="338"/>
    </row>
    <row r="226" spans="5:30" ht="15" customHeight="1">
      <c r="E226" s="339"/>
      <c r="AB226" s="338"/>
      <c r="AD226" s="338"/>
    </row>
    <row r="227" spans="5:30" ht="15" customHeight="1">
      <c r="E227" s="339"/>
      <c r="AB227" s="338"/>
      <c r="AD227" s="338"/>
    </row>
    <row r="228" spans="5:30" ht="15" customHeight="1">
      <c r="E228" s="339"/>
      <c r="AB228" s="338"/>
      <c r="AD228" s="338"/>
    </row>
    <row r="229" spans="5:30" ht="15" customHeight="1">
      <c r="E229" s="339"/>
      <c r="AB229" s="338"/>
      <c r="AD229" s="338"/>
    </row>
    <row r="230" spans="5:30" ht="15" customHeight="1">
      <c r="E230" s="339"/>
      <c r="AB230" s="338"/>
      <c r="AD230" s="338"/>
    </row>
    <row r="231" spans="5:30" ht="15" customHeight="1">
      <c r="E231" s="339"/>
      <c r="AB231" s="338"/>
      <c r="AD231" s="338"/>
    </row>
    <row r="232" spans="5:30" ht="15" customHeight="1">
      <c r="E232" s="339"/>
      <c r="AB232" s="338"/>
      <c r="AD232" s="338"/>
    </row>
    <row r="233" spans="5:30" ht="15" customHeight="1">
      <c r="E233" s="339"/>
      <c r="AB233" s="338"/>
      <c r="AD233" s="338"/>
    </row>
    <row r="234" spans="5:30" ht="15" customHeight="1">
      <c r="E234" s="339"/>
      <c r="AB234" s="338"/>
      <c r="AD234" s="338"/>
    </row>
    <row r="235" spans="5:30" ht="15" customHeight="1">
      <c r="E235" s="339"/>
      <c r="AB235" s="338"/>
      <c r="AD235" s="338"/>
    </row>
    <row r="236" spans="5:30" ht="15" customHeight="1">
      <c r="E236" s="339"/>
      <c r="AD236" s="338"/>
    </row>
    <row r="237" spans="5:30" ht="15" customHeight="1">
      <c r="E237" s="339"/>
      <c r="AD237" s="338"/>
    </row>
    <row r="238" spans="5:30" ht="15" customHeight="1">
      <c r="E238" s="339"/>
    </row>
    <row r="239" spans="5:30" ht="15" customHeight="1">
      <c r="E239" s="339"/>
    </row>
    <row r="240" spans="5:30" ht="15" customHeight="1">
      <c r="E240" s="339"/>
    </row>
    <row r="241" spans="5:5" ht="15" customHeight="1">
      <c r="E241" s="339"/>
    </row>
    <row r="242" spans="5:5" ht="15" customHeight="1">
      <c r="E242" s="339"/>
    </row>
    <row r="243" spans="5:5" ht="15" customHeight="1">
      <c r="E243" s="339"/>
    </row>
    <row r="244" spans="5:5" ht="15" customHeight="1">
      <c r="E244" s="339"/>
    </row>
    <row r="245" spans="5:5" ht="15" customHeight="1">
      <c r="E245" s="339"/>
    </row>
    <row r="246" spans="5:5" ht="15" customHeight="1">
      <c r="E246" s="339"/>
    </row>
    <row r="247" spans="5:5" ht="15" customHeight="1">
      <c r="E247" s="339"/>
    </row>
    <row r="248" spans="5:5" ht="15" customHeight="1">
      <c r="E248" s="339"/>
    </row>
    <row r="249" spans="5:5" ht="15" customHeight="1">
      <c r="E249" s="339"/>
    </row>
    <row r="250" spans="5:5" ht="15" customHeight="1">
      <c r="E250" s="339"/>
    </row>
    <row r="251" spans="5:5" ht="15" customHeight="1">
      <c r="E251" s="339"/>
    </row>
    <row r="252" spans="5:5" ht="15" customHeight="1">
      <c r="E252" s="339"/>
    </row>
    <row r="253" spans="5:5" ht="15" customHeight="1">
      <c r="E253" s="339"/>
    </row>
    <row r="254" spans="5:5" ht="15" customHeight="1">
      <c r="E254" s="339"/>
    </row>
    <row r="255" spans="5:5" ht="15" customHeight="1">
      <c r="E255" s="339"/>
    </row>
    <row r="256" spans="5:5" ht="15" customHeight="1">
      <c r="E256" s="339"/>
    </row>
    <row r="257" spans="5:5" ht="15" customHeight="1">
      <c r="E257" s="339"/>
    </row>
    <row r="258" spans="5:5" ht="15" customHeight="1">
      <c r="E258" s="339"/>
    </row>
    <row r="259" spans="5:5" ht="15" customHeight="1">
      <c r="E259" s="339"/>
    </row>
    <row r="260" spans="5:5" ht="15" customHeight="1">
      <c r="E260" s="339"/>
    </row>
    <row r="261" spans="5:5" ht="15" customHeight="1">
      <c r="E261" s="339"/>
    </row>
    <row r="262" spans="5:5" ht="15" customHeight="1">
      <c r="E262" s="339"/>
    </row>
    <row r="263" spans="5:5" ht="15" customHeight="1">
      <c r="E263" s="339"/>
    </row>
    <row r="264" spans="5:5" ht="15" customHeight="1">
      <c r="E264" s="339"/>
    </row>
    <row r="265" spans="5:5" ht="15" customHeight="1">
      <c r="E265" s="339"/>
    </row>
    <row r="266" spans="5:5" ht="15" customHeight="1">
      <c r="E266" s="339"/>
    </row>
    <row r="267" spans="5:5" ht="15" customHeight="1">
      <c r="E267" s="339"/>
    </row>
    <row r="268" spans="5:5" ht="15" customHeight="1">
      <c r="E268" s="339"/>
    </row>
    <row r="269" spans="5:5" ht="15" customHeight="1">
      <c r="E269" s="339"/>
    </row>
    <row r="270" spans="5:5" ht="15" customHeight="1">
      <c r="E270" s="339"/>
    </row>
    <row r="271" spans="5:5" ht="15" customHeight="1">
      <c r="E271" s="339"/>
    </row>
    <row r="272" spans="5:5" ht="15" customHeight="1">
      <c r="E272" s="339"/>
    </row>
    <row r="273" spans="5:5" ht="15" customHeight="1">
      <c r="E273" s="339"/>
    </row>
    <row r="274" spans="5:5" ht="15" customHeight="1">
      <c r="E274" s="339"/>
    </row>
    <row r="275" spans="5:5" ht="15" customHeight="1">
      <c r="E275" s="339"/>
    </row>
    <row r="276" spans="5:5" ht="15" customHeight="1">
      <c r="E276" s="339"/>
    </row>
    <row r="277" spans="5:5" ht="15" customHeight="1">
      <c r="E277" s="339"/>
    </row>
    <row r="278" spans="5:5" ht="15" customHeight="1">
      <c r="E278" s="339"/>
    </row>
    <row r="279" spans="5:5" ht="15" customHeight="1">
      <c r="E279" s="339"/>
    </row>
    <row r="280" spans="5:5" ht="15" customHeight="1">
      <c r="E280" s="339"/>
    </row>
    <row r="281" spans="5:5" ht="15" customHeight="1">
      <c r="E281" s="339"/>
    </row>
    <row r="282" spans="5:5" ht="15" customHeight="1">
      <c r="E282" s="339"/>
    </row>
    <row r="283" spans="5:5" ht="15" customHeight="1">
      <c r="E283" s="339"/>
    </row>
    <row r="284" spans="5:5" ht="15" customHeight="1">
      <c r="E284" s="339"/>
    </row>
    <row r="285" spans="5:5" ht="15" customHeight="1">
      <c r="E285" s="339"/>
    </row>
    <row r="286" spans="5:5" ht="15" customHeight="1">
      <c r="E286" s="339"/>
    </row>
    <row r="287" spans="5:5" ht="15" customHeight="1">
      <c r="E287" s="339"/>
    </row>
    <row r="288" spans="5:5" ht="15" customHeight="1">
      <c r="E288" s="339"/>
    </row>
    <row r="289" spans="5:5" ht="15" customHeight="1">
      <c r="E289" s="339"/>
    </row>
    <row r="290" spans="5:5" ht="15" customHeight="1">
      <c r="E290" s="339"/>
    </row>
    <row r="291" spans="5:5" ht="15" customHeight="1">
      <c r="E291" s="339"/>
    </row>
    <row r="292" spans="5:5" ht="15" customHeight="1">
      <c r="E292" s="339"/>
    </row>
    <row r="293" spans="5:5" ht="15" customHeight="1">
      <c r="E293" s="339"/>
    </row>
    <row r="294" spans="5:5" ht="15" customHeight="1">
      <c r="E294" s="339"/>
    </row>
    <row r="295" spans="5:5" ht="15" customHeight="1">
      <c r="E295" s="339"/>
    </row>
    <row r="296" spans="5:5" ht="15" customHeight="1">
      <c r="E296" s="339"/>
    </row>
    <row r="297" spans="5:5" ht="15" customHeight="1">
      <c r="E297" s="339"/>
    </row>
    <row r="298" spans="5:5" ht="15" customHeight="1">
      <c r="E298" s="339"/>
    </row>
    <row r="299" spans="5:5" ht="15" customHeight="1">
      <c r="E299" s="339"/>
    </row>
    <row r="300" spans="5:5" ht="15" customHeight="1">
      <c r="E300" s="339"/>
    </row>
    <row r="301" spans="5:5" ht="15" customHeight="1">
      <c r="E301" s="339"/>
    </row>
    <row r="302" spans="5:5" ht="15" customHeight="1">
      <c r="E302" s="339"/>
    </row>
    <row r="303" spans="5:5" ht="15" customHeight="1">
      <c r="E303" s="339"/>
    </row>
    <row r="304" spans="5:5" ht="15" customHeight="1">
      <c r="E304" s="339"/>
    </row>
    <row r="305" spans="5:5" ht="15" customHeight="1">
      <c r="E305" s="339"/>
    </row>
    <row r="306" spans="5:5" ht="15" customHeight="1">
      <c r="E306" s="339"/>
    </row>
    <row r="307" spans="5:5" ht="15" customHeight="1">
      <c r="E307" s="339"/>
    </row>
    <row r="308" spans="5:5" ht="15" customHeight="1">
      <c r="E308" s="339"/>
    </row>
    <row r="309" spans="5:5" ht="15" customHeight="1">
      <c r="E309" s="339"/>
    </row>
    <row r="310" spans="5:5" ht="15" customHeight="1">
      <c r="E310" s="339"/>
    </row>
    <row r="311" spans="5:5" ht="15" customHeight="1">
      <c r="E311" s="339"/>
    </row>
    <row r="312" spans="5:5" ht="15" customHeight="1">
      <c r="E312" s="339"/>
    </row>
    <row r="313" spans="5:5" ht="15" customHeight="1">
      <c r="E313" s="339"/>
    </row>
    <row r="314" spans="5:5" ht="15" customHeight="1">
      <c r="E314" s="339"/>
    </row>
    <row r="315" spans="5:5" ht="15" customHeight="1">
      <c r="E315" s="339"/>
    </row>
    <row r="316" spans="5:5" ht="15" customHeight="1">
      <c r="E316" s="339"/>
    </row>
    <row r="317" spans="5:5" ht="15" customHeight="1">
      <c r="E317" s="339"/>
    </row>
    <row r="318" spans="5:5" ht="15" customHeight="1">
      <c r="E318" s="339"/>
    </row>
    <row r="319" spans="5:5" ht="15" customHeight="1">
      <c r="E319" s="339"/>
    </row>
    <row r="320" spans="5:5" ht="15" customHeight="1">
      <c r="E320" s="339"/>
    </row>
    <row r="321" spans="5:5" ht="15" customHeight="1">
      <c r="E321" s="339"/>
    </row>
    <row r="322" spans="5:5" ht="15" customHeight="1">
      <c r="E322" s="339"/>
    </row>
    <row r="323" spans="5:5" ht="15" customHeight="1">
      <c r="E323" s="339"/>
    </row>
    <row r="324" spans="5:5" ht="15" customHeight="1">
      <c r="E324" s="339"/>
    </row>
    <row r="325" spans="5:5" ht="15" customHeight="1">
      <c r="E325" s="339"/>
    </row>
    <row r="326" spans="5:5" ht="15" customHeight="1">
      <c r="E326" s="339"/>
    </row>
    <row r="327" spans="5:5" ht="15" customHeight="1">
      <c r="E327" s="339"/>
    </row>
    <row r="328" spans="5:5" ht="15" customHeight="1">
      <c r="E328" s="339"/>
    </row>
    <row r="329" spans="5:5" ht="15" customHeight="1">
      <c r="E329" s="339"/>
    </row>
    <row r="330" spans="5:5" ht="15" customHeight="1">
      <c r="E330" s="339"/>
    </row>
    <row r="331" spans="5:5" ht="15" customHeight="1">
      <c r="E331" s="339"/>
    </row>
    <row r="332" spans="5:5" ht="15" customHeight="1">
      <c r="E332" s="339"/>
    </row>
    <row r="333" spans="5:5" ht="15" customHeight="1">
      <c r="E333" s="339"/>
    </row>
    <row r="334" spans="5:5" ht="15" customHeight="1">
      <c r="E334" s="339"/>
    </row>
    <row r="335" spans="5:5" ht="15" customHeight="1">
      <c r="E335" s="339"/>
    </row>
    <row r="336" spans="5:5" ht="15" customHeight="1">
      <c r="E336" s="339"/>
    </row>
    <row r="337" spans="5:5" ht="15" customHeight="1">
      <c r="E337" s="339"/>
    </row>
    <row r="338" spans="5:5" ht="15" customHeight="1">
      <c r="E338" s="339"/>
    </row>
    <row r="339" spans="5:5" ht="15" customHeight="1">
      <c r="E339" s="339"/>
    </row>
    <row r="340" spans="5:5" ht="15" customHeight="1">
      <c r="E340" s="339"/>
    </row>
    <row r="341" spans="5:5" ht="15" customHeight="1">
      <c r="E341" s="339"/>
    </row>
    <row r="342" spans="5:5" ht="15" customHeight="1">
      <c r="E342" s="339"/>
    </row>
    <row r="343" spans="5:5" ht="15" customHeight="1">
      <c r="E343" s="339"/>
    </row>
    <row r="344" spans="5:5" ht="15" customHeight="1">
      <c r="E344" s="339"/>
    </row>
    <row r="345" spans="5:5" ht="15" customHeight="1">
      <c r="E345" s="339"/>
    </row>
    <row r="346" spans="5:5" ht="15" customHeight="1">
      <c r="E346" s="339"/>
    </row>
    <row r="347" spans="5:5" ht="15" customHeight="1">
      <c r="E347" s="339"/>
    </row>
    <row r="348" spans="5:5" ht="15" customHeight="1">
      <c r="E348" s="339"/>
    </row>
    <row r="349" spans="5:5" ht="15" customHeight="1">
      <c r="E349" s="339"/>
    </row>
    <row r="350" spans="5:5" ht="15" customHeight="1">
      <c r="E350" s="339"/>
    </row>
    <row r="351" spans="5:5" ht="15" customHeight="1">
      <c r="E351" s="339"/>
    </row>
    <row r="352" spans="5:5" ht="15" customHeight="1">
      <c r="E352" s="339"/>
    </row>
    <row r="353" spans="5:5" ht="15" customHeight="1">
      <c r="E353" s="339"/>
    </row>
    <row r="354" spans="5:5" ht="15" customHeight="1">
      <c r="E354" s="339"/>
    </row>
    <row r="355" spans="5:5" ht="15" customHeight="1">
      <c r="E355" s="339"/>
    </row>
    <row r="356" spans="5:5" ht="15" customHeight="1">
      <c r="E356" s="339"/>
    </row>
    <row r="357" spans="5:5" ht="15" customHeight="1">
      <c r="E357" s="339"/>
    </row>
    <row r="358" spans="5:5" ht="15" customHeight="1">
      <c r="E358" s="339"/>
    </row>
    <row r="359" spans="5:5" ht="15" customHeight="1">
      <c r="E359" s="339"/>
    </row>
    <row r="360" spans="5:5" ht="15" customHeight="1">
      <c r="E360" s="339"/>
    </row>
    <row r="361" spans="5:5" ht="15" customHeight="1">
      <c r="E361" s="339"/>
    </row>
    <row r="362" spans="5:5" ht="15" customHeight="1">
      <c r="E362" s="339"/>
    </row>
    <row r="363" spans="5:5" ht="15" customHeight="1">
      <c r="E363" s="339"/>
    </row>
    <row r="364" spans="5:5" ht="15" customHeight="1">
      <c r="E364" s="339"/>
    </row>
    <row r="365" spans="5:5" ht="15" customHeight="1">
      <c r="E365" s="339"/>
    </row>
    <row r="366" spans="5:5" ht="15" customHeight="1">
      <c r="E366" s="339"/>
    </row>
    <row r="367" spans="5:5" ht="15" customHeight="1">
      <c r="E367" s="339"/>
    </row>
    <row r="368" spans="5:5" ht="15" customHeight="1">
      <c r="E368" s="339"/>
    </row>
    <row r="369" spans="5:5" ht="15" customHeight="1">
      <c r="E369" s="339"/>
    </row>
    <row r="370" spans="5:5" ht="15" customHeight="1">
      <c r="E370" s="339"/>
    </row>
    <row r="371" spans="5:5" ht="15" customHeight="1">
      <c r="E371" s="339"/>
    </row>
    <row r="372" spans="5:5" ht="15" customHeight="1">
      <c r="E372" s="339"/>
    </row>
    <row r="373" spans="5:5" ht="15" customHeight="1">
      <c r="E373" s="339"/>
    </row>
    <row r="374" spans="5:5" ht="15" customHeight="1">
      <c r="E374" s="339"/>
    </row>
    <row r="375" spans="5:5" ht="15" customHeight="1">
      <c r="E375" s="339"/>
    </row>
    <row r="376" spans="5:5" ht="15" customHeight="1">
      <c r="E376" s="339"/>
    </row>
    <row r="377" spans="5:5" ht="15" customHeight="1">
      <c r="E377" s="339"/>
    </row>
    <row r="378" spans="5:5" ht="15" customHeight="1">
      <c r="E378" s="339"/>
    </row>
    <row r="379" spans="5:5" ht="15" customHeight="1">
      <c r="E379" s="339"/>
    </row>
    <row r="380" spans="5:5" ht="15" customHeight="1">
      <c r="E380" s="339"/>
    </row>
    <row r="381" spans="5:5" ht="15" customHeight="1">
      <c r="E381" s="339"/>
    </row>
    <row r="382" spans="5:5" ht="15" customHeight="1">
      <c r="E382" s="339"/>
    </row>
    <row r="383" spans="5:5" ht="15" customHeight="1">
      <c r="E383" s="339"/>
    </row>
    <row r="384" spans="5:5" ht="15" customHeight="1">
      <c r="E384" s="339"/>
    </row>
    <row r="385" spans="5:5" ht="15" customHeight="1">
      <c r="E385" s="339"/>
    </row>
    <row r="386" spans="5:5" ht="15" customHeight="1">
      <c r="E386" s="339"/>
    </row>
    <row r="387" spans="5:5" ht="15" customHeight="1">
      <c r="E387" s="339"/>
    </row>
    <row r="388" spans="5:5" ht="15" customHeight="1">
      <c r="E388" s="339"/>
    </row>
    <row r="389" spans="5:5" ht="15" customHeight="1">
      <c r="E389" s="339"/>
    </row>
    <row r="390" spans="5:5" ht="15" customHeight="1">
      <c r="E390" s="339"/>
    </row>
    <row r="391" spans="5:5" ht="15" customHeight="1">
      <c r="E391" s="339"/>
    </row>
    <row r="392" spans="5:5" ht="15" customHeight="1">
      <c r="E392" s="339"/>
    </row>
    <row r="393" spans="5:5" ht="15" customHeight="1">
      <c r="E393" s="339"/>
    </row>
    <row r="394" spans="5:5" ht="15" customHeight="1">
      <c r="E394" s="339"/>
    </row>
    <row r="395" spans="5:5" ht="15" customHeight="1">
      <c r="E395" s="339"/>
    </row>
    <row r="396" spans="5:5" ht="15" customHeight="1">
      <c r="E396" s="339"/>
    </row>
    <row r="397" spans="5:5" ht="15" customHeight="1">
      <c r="E397" s="339"/>
    </row>
    <row r="398" spans="5:5" ht="15" customHeight="1">
      <c r="E398" s="339"/>
    </row>
    <row r="399" spans="5:5" ht="15" customHeight="1">
      <c r="E399" s="339"/>
    </row>
    <row r="400" spans="5:5" ht="15" customHeight="1">
      <c r="E400" s="339"/>
    </row>
    <row r="401" spans="5:5" ht="15" customHeight="1">
      <c r="E401" s="339"/>
    </row>
    <row r="402" spans="5:5" ht="15" customHeight="1">
      <c r="E402" s="339"/>
    </row>
    <row r="403" spans="5:5" ht="15" customHeight="1">
      <c r="E403" s="339"/>
    </row>
    <row r="404" spans="5:5" ht="15" customHeight="1">
      <c r="E404" s="339"/>
    </row>
    <row r="405" spans="5:5" ht="15" customHeight="1">
      <c r="E405" s="339"/>
    </row>
    <row r="406" spans="5:5" ht="15" customHeight="1">
      <c r="E406" s="339"/>
    </row>
    <row r="407" spans="5:5" ht="15" customHeight="1">
      <c r="E407" s="339"/>
    </row>
    <row r="408" spans="5:5" ht="15" customHeight="1">
      <c r="E408" s="339"/>
    </row>
    <row r="409" spans="5:5" ht="15" customHeight="1">
      <c r="E409" s="339"/>
    </row>
    <row r="410" spans="5:5" ht="15" customHeight="1">
      <c r="E410" s="339"/>
    </row>
    <row r="411" spans="5:5" ht="15" customHeight="1">
      <c r="E411" s="339"/>
    </row>
    <row r="412" spans="5:5" ht="15" customHeight="1">
      <c r="E412" s="339"/>
    </row>
    <row r="413" spans="5:5" ht="15" customHeight="1">
      <c r="E413" s="339"/>
    </row>
    <row r="414" spans="5:5" ht="15" customHeight="1">
      <c r="E414" s="339"/>
    </row>
    <row r="415" spans="5:5" ht="15" customHeight="1">
      <c r="E415" s="339"/>
    </row>
    <row r="416" spans="5:5" ht="15" customHeight="1">
      <c r="E416" s="339"/>
    </row>
    <row r="417" spans="5:5" ht="15" customHeight="1">
      <c r="E417" s="339"/>
    </row>
    <row r="418" spans="5:5" ht="15" customHeight="1">
      <c r="E418" s="339"/>
    </row>
    <row r="419" spans="5:5" ht="15" customHeight="1">
      <c r="E419" s="339"/>
    </row>
    <row r="420" spans="5:5" ht="15" customHeight="1">
      <c r="E420" s="339"/>
    </row>
    <row r="421" spans="5:5" ht="15" customHeight="1">
      <c r="E421" s="339"/>
    </row>
    <row r="422" spans="5:5" ht="15" customHeight="1">
      <c r="E422" s="339"/>
    </row>
    <row r="423" spans="5:5" ht="15" customHeight="1">
      <c r="E423" s="339"/>
    </row>
    <row r="424" spans="5:5" ht="15" customHeight="1">
      <c r="E424" s="339"/>
    </row>
    <row r="425" spans="5:5" ht="15" customHeight="1">
      <c r="E425" s="339"/>
    </row>
    <row r="426" spans="5:5" ht="15" customHeight="1">
      <c r="E426" s="339"/>
    </row>
    <row r="427" spans="5:5" ht="15" customHeight="1">
      <c r="E427" s="339"/>
    </row>
    <row r="428" spans="5:5" ht="15" customHeight="1">
      <c r="E428" s="339"/>
    </row>
    <row r="429" spans="5:5" ht="15" customHeight="1">
      <c r="E429" s="339"/>
    </row>
    <row r="430" spans="5:5" ht="15" customHeight="1">
      <c r="E430" s="339"/>
    </row>
    <row r="431" spans="5:5" ht="15" customHeight="1">
      <c r="E431" s="339"/>
    </row>
    <row r="432" spans="5:5" ht="15" customHeight="1">
      <c r="E432" s="339"/>
    </row>
    <row r="433" spans="5:5" ht="15" customHeight="1">
      <c r="E433" s="339"/>
    </row>
    <row r="434" spans="5:5" ht="15" customHeight="1">
      <c r="E434" s="339"/>
    </row>
    <row r="435" spans="5:5" ht="15" customHeight="1">
      <c r="E435" s="339"/>
    </row>
    <row r="436" spans="5:5" ht="15" customHeight="1">
      <c r="E436" s="339"/>
    </row>
    <row r="437" spans="5:5" ht="15" customHeight="1">
      <c r="E437" s="339"/>
    </row>
    <row r="438" spans="5:5" ht="15" customHeight="1">
      <c r="E438" s="339"/>
    </row>
    <row r="439" spans="5:5" ht="15" customHeight="1">
      <c r="E439" s="339"/>
    </row>
    <row r="440" spans="5:5" ht="15" customHeight="1">
      <c r="E440" s="339"/>
    </row>
    <row r="441" spans="5:5" ht="15" customHeight="1">
      <c r="E441" s="339"/>
    </row>
    <row r="442" spans="5:5" ht="15" customHeight="1">
      <c r="E442" s="339"/>
    </row>
    <row r="443" spans="5:5" ht="15" customHeight="1">
      <c r="E443" s="339"/>
    </row>
    <row r="444" spans="5:5" ht="15" customHeight="1">
      <c r="E444" s="339"/>
    </row>
    <row r="445" spans="5:5" ht="15" customHeight="1">
      <c r="E445" s="339"/>
    </row>
    <row r="446" spans="5:5" ht="15" customHeight="1">
      <c r="E446" s="339"/>
    </row>
    <row r="447" spans="5:5" ht="15" customHeight="1">
      <c r="E447" s="339"/>
    </row>
    <row r="448" spans="5:5" ht="15" customHeight="1">
      <c r="E448" s="339"/>
    </row>
    <row r="449" spans="5:5" ht="15" customHeight="1">
      <c r="E449" s="339"/>
    </row>
    <row r="450" spans="5:5" ht="15" customHeight="1">
      <c r="E450" s="339"/>
    </row>
    <row r="451" spans="5:5" ht="15" customHeight="1">
      <c r="E451" s="339"/>
    </row>
    <row r="452" spans="5:5" ht="15" customHeight="1">
      <c r="E452" s="339"/>
    </row>
    <row r="453" spans="5:5" ht="15" customHeight="1">
      <c r="E453" s="339"/>
    </row>
    <row r="454" spans="5:5" ht="15" customHeight="1">
      <c r="E454" s="339"/>
    </row>
    <row r="455" spans="5:5" ht="15" customHeight="1">
      <c r="E455" s="339"/>
    </row>
    <row r="456" spans="5:5" ht="15" customHeight="1">
      <c r="E456" s="339"/>
    </row>
    <row r="457" spans="5:5" ht="15" customHeight="1">
      <c r="E457" s="339"/>
    </row>
    <row r="458" spans="5:5" ht="15" customHeight="1">
      <c r="E458" s="339"/>
    </row>
    <row r="459" spans="5:5" ht="15" customHeight="1">
      <c r="E459" s="339"/>
    </row>
    <row r="460" spans="5:5" ht="15" customHeight="1">
      <c r="E460" s="339"/>
    </row>
    <row r="461" spans="5:5" ht="15" customHeight="1">
      <c r="E461" s="339"/>
    </row>
    <row r="462" spans="5:5" ht="15" customHeight="1">
      <c r="E462" s="339"/>
    </row>
    <row r="463" spans="5:5" ht="15" customHeight="1">
      <c r="E463" s="339"/>
    </row>
    <row r="464" spans="5:5" ht="15" customHeight="1">
      <c r="E464" s="339"/>
    </row>
    <row r="465" spans="5:5" ht="15" customHeight="1">
      <c r="E465" s="339"/>
    </row>
    <row r="466" spans="5:5" ht="15" customHeight="1">
      <c r="E466" s="339"/>
    </row>
    <row r="467" spans="5:5" ht="15" customHeight="1">
      <c r="E467" s="339"/>
    </row>
    <row r="468" spans="5:5" ht="15" customHeight="1">
      <c r="E468" s="339"/>
    </row>
    <row r="469" spans="5:5" ht="15" customHeight="1">
      <c r="E469" s="339"/>
    </row>
    <row r="470" spans="5:5" ht="15" customHeight="1">
      <c r="E470" s="339"/>
    </row>
    <row r="471" spans="5:5" ht="15" customHeight="1">
      <c r="E471" s="339"/>
    </row>
    <row r="472" spans="5:5" ht="15" customHeight="1">
      <c r="E472" s="339"/>
    </row>
    <row r="473" spans="5:5" ht="15" customHeight="1">
      <c r="E473" s="339"/>
    </row>
    <row r="474" spans="5:5" ht="15" customHeight="1">
      <c r="E474" s="339"/>
    </row>
    <row r="475" spans="5:5" ht="15" customHeight="1">
      <c r="E475" s="339"/>
    </row>
    <row r="476" spans="5:5" ht="15" customHeight="1">
      <c r="E476" s="339"/>
    </row>
    <row r="477" spans="5:5" ht="15" customHeight="1">
      <c r="E477" s="339"/>
    </row>
    <row r="478" spans="5:5" ht="15" customHeight="1">
      <c r="E478" s="339"/>
    </row>
    <row r="479" spans="5:5" ht="15" customHeight="1">
      <c r="E479" s="339"/>
    </row>
    <row r="480" spans="5:5" ht="15" customHeight="1">
      <c r="E480" s="339"/>
    </row>
    <row r="481" spans="5:5" ht="15" customHeight="1">
      <c r="E481" s="339"/>
    </row>
    <row r="482" spans="5:5" ht="15" customHeight="1">
      <c r="E482" s="339"/>
    </row>
    <row r="483" spans="5:5" ht="15" customHeight="1">
      <c r="E483" s="339"/>
    </row>
    <row r="484" spans="5:5" ht="15" customHeight="1">
      <c r="E484" s="339"/>
    </row>
    <row r="485" spans="5:5" ht="15" customHeight="1">
      <c r="E485" s="339"/>
    </row>
    <row r="486" spans="5:5" ht="15" customHeight="1">
      <c r="E486" s="339"/>
    </row>
    <row r="487" spans="5:5" ht="15" customHeight="1">
      <c r="E487" s="339"/>
    </row>
    <row r="488" spans="5:5" ht="15" customHeight="1">
      <c r="E488" s="339"/>
    </row>
    <row r="489" spans="5:5" ht="15" customHeight="1">
      <c r="E489" s="339"/>
    </row>
    <row r="490" spans="5:5" ht="15" customHeight="1">
      <c r="E490" s="339"/>
    </row>
    <row r="491" spans="5:5" ht="15" customHeight="1">
      <c r="E491" s="339"/>
    </row>
    <row r="492" spans="5:5" ht="15" customHeight="1">
      <c r="E492" s="339"/>
    </row>
    <row r="493" spans="5:5" ht="15" customHeight="1">
      <c r="E493" s="339"/>
    </row>
    <row r="494" spans="5:5" ht="15" customHeight="1">
      <c r="E494" s="339"/>
    </row>
    <row r="495" spans="5:5" ht="15" customHeight="1">
      <c r="E495" s="339"/>
    </row>
    <row r="496" spans="5:5" ht="15" customHeight="1">
      <c r="E496" s="339"/>
    </row>
    <row r="497" spans="5:5" ht="15" customHeight="1">
      <c r="E497" s="339"/>
    </row>
    <row r="498" spans="5:5" ht="15" customHeight="1">
      <c r="E498" s="339"/>
    </row>
    <row r="499" spans="5:5" ht="15" customHeight="1">
      <c r="E499" s="339"/>
    </row>
    <row r="500" spans="5:5" ht="15" customHeight="1">
      <c r="E500" s="339"/>
    </row>
    <row r="501" spans="5:5" ht="15" customHeight="1">
      <c r="E501" s="339"/>
    </row>
    <row r="502" spans="5:5" ht="15" customHeight="1">
      <c r="E502" s="339"/>
    </row>
    <row r="503" spans="5:5" ht="15" customHeight="1">
      <c r="E503" s="339"/>
    </row>
    <row r="504" spans="5:5" ht="15" customHeight="1">
      <c r="E504" s="339"/>
    </row>
    <row r="505" spans="5:5" ht="15" customHeight="1">
      <c r="E505" s="339"/>
    </row>
    <row r="506" spans="5:5" ht="15" customHeight="1">
      <c r="E506" s="339"/>
    </row>
    <row r="507" spans="5:5" ht="15" customHeight="1">
      <c r="E507" s="339"/>
    </row>
    <row r="508" spans="5:5" ht="15" customHeight="1">
      <c r="E508" s="339"/>
    </row>
    <row r="509" spans="5:5" ht="15" customHeight="1">
      <c r="E509" s="339"/>
    </row>
    <row r="510" spans="5:5" ht="15" customHeight="1">
      <c r="E510" s="339"/>
    </row>
    <row r="511" spans="5:5" ht="15" customHeight="1">
      <c r="E511" s="339"/>
    </row>
    <row r="512" spans="5:5" ht="15" customHeight="1">
      <c r="E512" s="339"/>
    </row>
    <row r="513" spans="5:5" ht="15" customHeight="1">
      <c r="E513" s="339"/>
    </row>
    <row r="514" spans="5:5" ht="15" customHeight="1">
      <c r="E514" s="339"/>
    </row>
    <row r="515" spans="5:5" ht="15" customHeight="1">
      <c r="E515" s="339"/>
    </row>
    <row r="516" spans="5:5" ht="15" customHeight="1">
      <c r="E516" s="339"/>
    </row>
    <row r="517" spans="5:5" ht="15" customHeight="1">
      <c r="E517" s="339"/>
    </row>
    <row r="518" spans="5:5" ht="15" customHeight="1">
      <c r="E518" s="339"/>
    </row>
    <row r="519" spans="5:5" ht="15" customHeight="1">
      <c r="E519" s="339"/>
    </row>
    <row r="520" spans="5:5" ht="15" customHeight="1">
      <c r="E520" s="339"/>
    </row>
    <row r="521" spans="5:5" ht="15" customHeight="1">
      <c r="E521" s="339"/>
    </row>
    <row r="522" spans="5:5" ht="15" customHeight="1">
      <c r="E522" s="339"/>
    </row>
    <row r="523" spans="5:5" ht="15" customHeight="1">
      <c r="E523" s="339"/>
    </row>
    <row r="524" spans="5:5" ht="15" customHeight="1">
      <c r="E524" s="339"/>
    </row>
    <row r="525" spans="5:5" ht="15" customHeight="1">
      <c r="E525" s="339"/>
    </row>
    <row r="526" spans="5:5" ht="15" customHeight="1">
      <c r="E526" s="339"/>
    </row>
    <row r="527" spans="5:5" ht="15" customHeight="1">
      <c r="E527" s="339"/>
    </row>
    <row r="528" spans="5:5" ht="15" customHeight="1">
      <c r="E528" s="339"/>
    </row>
    <row r="529" spans="5:5" ht="15" customHeight="1">
      <c r="E529" s="339"/>
    </row>
    <row r="530" spans="5:5" ht="15" customHeight="1">
      <c r="E530" s="339"/>
    </row>
    <row r="531" spans="5:5" ht="15" customHeight="1">
      <c r="E531" s="339"/>
    </row>
    <row r="532" spans="5:5" ht="15" customHeight="1">
      <c r="E532" s="339"/>
    </row>
    <row r="533" spans="5:5" ht="15" customHeight="1">
      <c r="E533" s="339"/>
    </row>
    <row r="534" spans="5:5" ht="15" customHeight="1">
      <c r="E534" s="339"/>
    </row>
    <row r="535" spans="5:5" ht="15" customHeight="1">
      <c r="E535" s="339"/>
    </row>
    <row r="536" spans="5:5" ht="15" customHeight="1">
      <c r="E536" s="339"/>
    </row>
    <row r="537" spans="5:5" ht="15" customHeight="1">
      <c r="E537" s="339"/>
    </row>
    <row r="538" spans="5:5" ht="15" customHeight="1">
      <c r="E538" s="339"/>
    </row>
    <row r="539" spans="5:5" ht="15" customHeight="1">
      <c r="E539" s="339"/>
    </row>
    <row r="540" spans="5:5" ht="15" customHeight="1">
      <c r="E540" s="339"/>
    </row>
    <row r="541" spans="5:5" ht="15" customHeight="1">
      <c r="E541" s="339"/>
    </row>
    <row r="542" spans="5:5" ht="15" customHeight="1">
      <c r="E542" s="339"/>
    </row>
    <row r="543" spans="5:5" ht="15" customHeight="1">
      <c r="E543" s="339"/>
    </row>
    <row r="544" spans="5:5" ht="15" customHeight="1">
      <c r="E544" s="339"/>
    </row>
    <row r="545" spans="5:5" ht="15" customHeight="1">
      <c r="E545" s="339"/>
    </row>
    <row r="546" spans="5:5" ht="15" customHeight="1">
      <c r="E546" s="339"/>
    </row>
    <row r="547" spans="5:5" ht="15" customHeight="1">
      <c r="E547" s="339"/>
    </row>
    <row r="548" spans="5:5" ht="15" customHeight="1">
      <c r="E548" s="339"/>
    </row>
    <row r="549" spans="5:5" ht="15" customHeight="1">
      <c r="E549" s="339"/>
    </row>
    <row r="550" spans="5:5" ht="15" customHeight="1">
      <c r="E550" s="339"/>
    </row>
    <row r="551" spans="5:5" ht="15" customHeight="1">
      <c r="E551" s="339"/>
    </row>
    <row r="552" spans="5:5" ht="15" customHeight="1">
      <c r="E552" s="339"/>
    </row>
    <row r="553" spans="5:5" ht="15" customHeight="1">
      <c r="E553" s="339"/>
    </row>
    <row r="554" spans="5:5" ht="15" customHeight="1">
      <c r="E554" s="339"/>
    </row>
    <row r="555" spans="5:5" ht="15" customHeight="1">
      <c r="E555" s="339"/>
    </row>
    <row r="556" spans="5:5" ht="15" customHeight="1">
      <c r="E556" s="339"/>
    </row>
    <row r="557" spans="5:5" ht="15" customHeight="1">
      <c r="E557" s="339"/>
    </row>
    <row r="558" spans="5:5" ht="15" customHeight="1">
      <c r="E558" s="339"/>
    </row>
    <row r="559" spans="5:5" ht="15" customHeight="1">
      <c r="E559" s="339"/>
    </row>
    <row r="560" spans="5:5" ht="15" customHeight="1">
      <c r="E560" s="339"/>
    </row>
    <row r="561" spans="5:5" ht="15" customHeight="1">
      <c r="E561" s="339"/>
    </row>
    <row r="562" spans="5:5" ht="15" customHeight="1">
      <c r="E562" s="339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G617"/>
  <sheetViews>
    <sheetView topLeftCell="A565" zoomScale="130" zoomScaleNormal="130" workbookViewId="0">
      <selection activeCell="E581" sqref="E581:G617"/>
    </sheetView>
  </sheetViews>
  <sheetFormatPr defaultRowHeight="12.75"/>
  <sheetData>
    <row r="1" spans="3:3">
      <c r="C1" s="338"/>
    </row>
    <row r="2" spans="3:3">
      <c r="C2" s="338"/>
    </row>
    <row r="3" spans="3:3">
      <c r="C3" s="338"/>
    </row>
    <row r="4" spans="3:3">
      <c r="C4" s="338"/>
    </row>
    <row r="5" spans="3:3">
      <c r="C5" s="338"/>
    </row>
    <row r="6" spans="3:3">
      <c r="C6" s="338"/>
    </row>
    <row r="7" spans="3:3">
      <c r="C7" s="338"/>
    </row>
    <row r="8" spans="3:3">
      <c r="C8" s="338"/>
    </row>
    <row r="9" spans="3:3">
      <c r="C9" s="338"/>
    </row>
    <row r="10" spans="3:3">
      <c r="C10" s="338"/>
    </row>
    <row r="11" spans="3:3">
      <c r="C11" s="338"/>
    </row>
    <row r="12" spans="3:3">
      <c r="C12" s="338"/>
    </row>
    <row r="13" spans="3:3">
      <c r="C13" s="338"/>
    </row>
    <row r="14" spans="3:3">
      <c r="C14" s="338"/>
    </row>
    <row r="15" spans="3:3">
      <c r="C15" s="338"/>
    </row>
    <row r="16" spans="3:3">
      <c r="C16" s="338"/>
    </row>
    <row r="17" spans="3:3">
      <c r="C17" s="338"/>
    </row>
    <row r="18" spans="3:3">
      <c r="C18" s="338"/>
    </row>
    <row r="19" spans="3:3">
      <c r="C19" s="338"/>
    </row>
    <row r="20" spans="3:3">
      <c r="C20" s="338"/>
    </row>
    <row r="21" spans="3:3">
      <c r="C21" s="338"/>
    </row>
    <row r="22" spans="3:3">
      <c r="C22" s="338"/>
    </row>
    <row r="23" spans="3:3">
      <c r="C23" s="338"/>
    </row>
    <row r="24" spans="3:3">
      <c r="C24" s="338"/>
    </row>
    <row r="25" spans="3:3">
      <c r="C25" s="338"/>
    </row>
    <row r="26" spans="3:3">
      <c r="C26" s="338"/>
    </row>
    <row r="27" spans="3:3">
      <c r="C27" s="338"/>
    </row>
    <row r="28" spans="3:3">
      <c r="C28" s="338"/>
    </row>
    <row r="29" spans="3:3">
      <c r="C29" s="338"/>
    </row>
    <row r="30" spans="3:3">
      <c r="C30" s="338"/>
    </row>
    <row r="31" spans="3:3">
      <c r="C31" s="338"/>
    </row>
    <row r="32" spans="3:3">
      <c r="C32" s="338"/>
    </row>
    <row r="33" spans="3:3">
      <c r="C33" s="338"/>
    </row>
    <row r="34" spans="3:3">
      <c r="C34" s="338"/>
    </row>
    <row r="35" spans="3:3">
      <c r="C35" s="338"/>
    </row>
    <row r="36" spans="3:3">
      <c r="C36" s="338"/>
    </row>
    <row r="37" spans="3:3">
      <c r="C37" s="338"/>
    </row>
    <row r="38" spans="3:3">
      <c r="C38" s="338"/>
    </row>
    <row r="39" spans="3:3">
      <c r="C39" s="338"/>
    </row>
    <row r="40" spans="3:3">
      <c r="C40" s="338"/>
    </row>
    <row r="41" spans="3:3">
      <c r="C41" s="338"/>
    </row>
    <row r="42" spans="3:3">
      <c r="C42" s="338"/>
    </row>
    <row r="43" spans="3:3">
      <c r="C43" s="338"/>
    </row>
    <row r="44" spans="3:3">
      <c r="C44" s="338"/>
    </row>
    <row r="45" spans="3:3">
      <c r="C45" s="338"/>
    </row>
    <row r="46" spans="3:3">
      <c r="C46" s="338"/>
    </row>
    <row r="47" spans="3:3">
      <c r="C47" s="338"/>
    </row>
    <row r="48" spans="3:3">
      <c r="C48" s="338"/>
    </row>
    <row r="49" spans="3:7">
      <c r="C49" s="338"/>
    </row>
    <row r="50" spans="3:7">
      <c r="C50" s="338"/>
    </row>
    <row r="51" spans="3:7">
      <c r="C51" s="338"/>
    </row>
    <row r="52" spans="3:7">
      <c r="C52" s="338"/>
    </row>
    <row r="53" spans="3:7">
      <c r="C53" s="338"/>
    </row>
    <row r="54" spans="3:7">
      <c r="C54" s="338"/>
    </row>
    <row r="55" spans="3:7">
      <c r="C55" s="338"/>
    </row>
    <row r="56" spans="3:7">
      <c r="C56" s="338"/>
    </row>
    <row r="57" spans="3:7">
      <c r="C57" s="338"/>
    </row>
    <row r="58" spans="3:7">
      <c r="C58" s="338"/>
    </row>
    <row r="59" spans="3:7">
      <c r="C59" s="338"/>
    </row>
    <row r="60" spans="3:7">
      <c r="C60" s="338"/>
    </row>
    <row r="61" spans="3:7">
      <c r="C61" s="338"/>
    </row>
    <row r="62" spans="3:7">
      <c r="C62" s="338"/>
    </row>
    <row r="63" spans="3:7">
      <c r="C63" s="338">
        <v>44197</v>
      </c>
      <c r="D63">
        <v>0.04</v>
      </c>
      <c r="E63">
        <v>23</v>
      </c>
      <c r="F63">
        <v>6</v>
      </c>
      <c r="G63">
        <v>15</v>
      </c>
    </row>
    <row r="64" spans="3:7">
      <c r="C64" s="338">
        <v>44198</v>
      </c>
      <c r="D64">
        <v>0.08</v>
      </c>
      <c r="E64">
        <v>23</v>
      </c>
      <c r="F64">
        <v>6</v>
      </c>
      <c r="G64">
        <v>15</v>
      </c>
    </row>
    <row r="65" spans="3:7">
      <c r="C65" s="338">
        <v>44199</v>
      </c>
      <c r="D65">
        <v>0.13</v>
      </c>
      <c r="E65">
        <v>23</v>
      </c>
      <c r="F65">
        <v>6</v>
      </c>
      <c r="G65">
        <v>14</v>
      </c>
    </row>
    <row r="66" spans="3:7">
      <c r="C66" s="338">
        <v>44200</v>
      </c>
      <c r="D66">
        <v>0.17</v>
      </c>
      <c r="E66">
        <v>23</v>
      </c>
      <c r="F66">
        <v>6</v>
      </c>
      <c r="G66">
        <v>14</v>
      </c>
    </row>
    <row r="67" spans="3:7">
      <c r="C67" s="338">
        <v>44201</v>
      </c>
      <c r="D67">
        <v>0.21</v>
      </c>
      <c r="E67">
        <v>23</v>
      </c>
      <c r="F67">
        <v>5</v>
      </c>
      <c r="G67">
        <v>14</v>
      </c>
    </row>
    <row r="68" spans="3:7">
      <c r="C68" s="338"/>
    </row>
    <row r="69" spans="3:7">
      <c r="C69" s="338">
        <v>44202</v>
      </c>
      <c r="D69">
        <v>0.26</v>
      </c>
      <c r="E69">
        <v>23</v>
      </c>
      <c r="F69">
        <v>5</v>
      </c>
      <c r="G69">
        <v>14</v>
      </c>
    </row>
    <row r="70" spans="3:7">
      <c r="C70" s="338">
        <v>44203</v>
      </c>
      <c r="D70">
        <v>0.3</v>
      </c>
      <c r="E70">
        <v>22</v>
      </c>
      <c r="F70">
        <v>5</v>
      </c>
      <c r="G70">
        <v>14</v>
      </c>
    </row>
    <row r="71" spans="3:7">
      <c r="C71" s="338">
        <v>44204</v>
      </c>
      <c r="D71">
        <v>0.33</v>
      </c>
      <c r="E71">
        <v>22</v>
      </c>
      <c r="F71">
        <v>5</v>
      </c>
      <c r="G71">
        <v>13</v>
      </c>
    </row>
    <row r="72" spans="3:7">
      <c r="C72" s="338">
        <v>44205</v>
      </c>
      <c r="D72">
        <v>0.37</v>
      </c>
      <c r="E72">
        <v>22</v>
      </c>
      <c r="F72">
        <v>4</v>
      </c>
      <c r="G72">
        <v>13</v>
      </c>
    </row>
    <row r="73" spans="3:7">
      <c r="C73" s="338">
        <v>44206</v>
      </c>
      <c r="D73">
        <v>0.41</v>
      </c>
      <c r="E73">
        <v>22</v>
      </c>
      <c r="F73">
        <v>4</v>
      </c>
      <c r="G73">
        <v>13</v>
      </c>
    </row>
    <row r="74" spans="3:7">
      <c r="C74" s="338"/>
    </row>
    <row r="75" spans="3:7">
      <c r="C75" s="338">
        <v>44207</v>
      </c>
      <c r="D75">
        <v>0.45</v>
      </c>
      <c r="E75">
        <v>22</v>
      </c>
      <c r="F75">
        <v>4</v>
      </c>
      <c r="G75">
        <v>13</v>
      </c>
    </row>
    <row r="76" spans="3:7">
      <c r="C76" s="338">
        <v>44208</v>
      </c>
      <c r="D76">
        <v>0.49</v>
      </c>
      <c r="E76">
        <v>22</v>
      </c>
      <c r="F76">
        <v>4</v>
      </c>
      <c r="G76">
        <v>13</v>
      </c>
    </row>
    <row r="77" spans="3:7">
      <c r="C77" s="338">
        <v>44209</v>
      </c>
      <c r="D77">
        <v>0.53</v>
      </c>
      <c r="E77">
        <v>22</v>
      </c>
      <c r="F77">
        <v>4</v>
      </c>
      <c r="G77">
        <v>13</v>
      </c>
    </row>
    <row r="78" spans="3:7">
      <c r="C78" s="338">
        <v>44210</v>
      </c>
      <c r="D78">
        <v>0.56999999999999995</v>
      </c>
      <c r="E78">
        <v>22</v>
      </c>
      <c r="F78">
        <v>3</v>
      </c>
      <c r="G78">
        <v>13</v>
      </c>
    </row>
    <row r="79" spans="3:7">
      <c r="C79" s="338">
        <v>44211</v>
      </c>
      <c r="D79">
        <v>0.61</v>
      </c>
      <c r="E79">
        <v>22</v>
      </c>
      <c r="F79">
        <v>3</v>
      </c>
      <c r="G79">
        <v>12</v>
      </c>
    </row>
    <row r="80" spans="3:7">
      <c r="C80" s="338"/>
    </row>
    <row r="81" spans="3:7">
      <c r="C81" s="338">
        <v>44212</v>
      </c>
      <c r="D81">
        <v>0.65</v>
      </c>
      <c r="E81">
        <v>22</v>
      </c>
      <c r="F81">
        <v>3</v>
      </c>
      <c r="G81">
        <v>12</v>
      </c>
    </row>
    <row r="82" spans="3:7">
      <c r="C82" s="338">
        <v>44213</v>
      </c>
      <c r="D82">
        <v>0.68</v>
      </c>
      <c r="E82">
        <v>22</v>
      </c>
      <c r="F82">
        <v>3</v>
      </c>
      <c r="G82">
        <v>12</v>
      </c>
    </row>
    <row r="83" spans="3:7">
      <c r="C83" s="338">
        <v>44214</v>
      </c>
      <c r="D83">
        <v>0.72</v>
      </c>
      <c r="E83">
        <v>22</v>
      </c>
      <c r="F83">
        <v>3</v>
      </c>
      <c r="G83">
        <v>12</v>
      </c>
    </row>
    <row r="84" spans="3:7">
      <c r="C84" s="338">
        <v>44215</v>
      </c>
      <c r="D84">
        <v>0.76</v>
      </c>
      <c r="E84">
        <v>22</v>
      </c>
      <c r="F84">
        <v>3</v>
      </c>
      <c r="G84">
        <v>12</v>
      </c>
    </row>
    <row r="85" spans="3:7">
      <c r="C85" s="338">
        <v>44216</v>
      </c>
      <c r="D85">
        <v>0.79</v>
      </c>
      <c r="E85">
        <v>22</v>
      </c>
      <c r="F85">
        <v>2</v>
      </c>
      <c r="G85">
        <v>12</v>
      </c>
    </row>
    <row r="86" spans="3:7">
      <c r="C86" s="338"/>
    </row>
    <row r="87" spans="3:7">
      <c r="C87" s="338">
        <v>44217</v>
      </c>
      <c r="D87">
        <v>0.83</v>
      </c>
      <c r="E87">
        <v>22</v>
      </c>
      <c r="F87">
        <v>2</v>
      </c>
      <c r="G87">
        <v>12</v>
      </c>
    </row>
    <row r="88" spans="3:7">
      <c r="C88" s="338">
        <v>44218</v>
      </c>
      <c r="D88">
        <v>0.87</v>
      </c>
      <c r="E88">
        <v>22</v>
      </c>
      <c r="F88">
        <v>2</v>
      </c>
      <c r="G88">
        <v>12</v>
      </c>
    </row>
    <row r="89" spans="3:7">
      <c r="C89" s="338"/>
    </row>
    <row r="90" spans="3:7">
      <c r="C90" s="338"/>
    </row>
    <row r="91" spans="3:7">
      <c r="C91" s="338"/>
    </row>
    <row r="92" spans="3:7">
      <c r="C92" s="338"/>
    </row>
    <row r="93" spans="3:7">
      <c r="C93" s="338"/>
    </row>
    <row r="94" spans="3:7">
      <c r="C94" s="338"/>
    </row>
    <row r="95" spans="3:7">
      <c r="C95" s="338"/>
    </row>
    <row r="96" spans="3:7">
      <c r="C96" s="338"/>
    </row>
    <row r="97" spans="3:3">
      <c r="C97" s="338"/>
    </row>
    <row r="98" spans="3:3">
      <c r="C98" s="338"/>
    </row>
    <row r="99" spans="3:3">
      <c r="C99" s="338"/>
    </row>
    <row r="100" spans="3:3">
      <c r="C100" s="338"/>
    </row>
    <row r="101" spans="3:3">
      <c r="C101" s="338"/>
    </row>
    <row r="102" spans="3:3">
      <c r="C102" s="338"/>
    </row>
    <row r="103" spans="3:3">
      <c r="C103" s="338"/>
    </row>
    <row r="104" spans="3:3">
      <c r="C104" s="338"/>
    </row>
    <row r="105" spans="3:3">
      <c r="C105" s="338"/>
    </row>
    <row r="106" spans="3:3">
      <c r="C106" s="338"/>
    </row>
    <row r="107" spans="3:3">
      <c r="C107" s="338"/>
    </row>
    <row r="108" spans="3:3">
      <c r="C108" s="338"/>
    </row>
    <row r="109" spans="3:3">
      <c r="C109" s="338"/>
    </row>
    <row r="110" spans="3:3">
      <c r="C110" s="338"/>
    </row>
    <row r="111" spans="3:3">
      <c r="C111" s="338"/>
    </row>
    <row r="112" spans="3:3">
      <c r="C112" s="338"/>
    </row>
    <row r="113" spans="3:3">
      <c r="C113" s="338"/>
    </row>
    <row r="114" spans="3:3">
      <c r="C114" s="338"/>
    </row>
    <row r="115" spans="3:3">
      <c r="C115" s="338"/>
    </row>
    <row r="116" spans="3:3">
      <c r="C116" s="338"/>
    </row>
    <row r="117" spans="3:3">
      <c r="C117" s="338"/>
    </row>
    <row r="118" spans="3:3">
      <c r="C118" s="338"/>
    </row>
    <row r="119" spans="3:3">
      <c r="C119" s="338"/>
    </row>
    <row r="120" spans="3:3">
      <c r="C120" s="338"/>
    </row>
    <row r="121" spans="3:3">
      <c r="C121" s="338"/>
    </row>
    <row r="122" spans="3:3">
      <c r="C122" s="338"/>
    </row>
    <row r="123" spans="3:3">
      <c r="C123" s="338"/>
    </row>
    <row r="124" spans="3:3">
      <c r="C124" s="338"/>
    </row>
    <row r="125" spans="3:3">
      <c r="C125" s="338"/>
    </row>
    <row r="126" spans="3:3">
      <c r="C126" s="338"/>
    </row>
    <row r="127" spans="3:3">
      <c r="C127" s="338"/>
    </row>
    <row r="128" spans="3:3">
      <c r="C128" s="338"/>
    </row>
    <row r="129" spans="3:7">
      <c r="C129" s="338"/>
    </row>
    <row r="130" spans="3:7">
      <c r="C130" s="338"/>
    </row>
    <row r="131" spans="3:7">
      <c r="C131" s="338"/>
    </row>
    <row r="132" spans="3:7">
      <c r="C132" s="338"/>
    </row>
    <row r="133" spans="3:7">
      <c r="C133" s="338"/>
    </row>
    <row r="134" spans="3:7">
      <c r="C134" s="338"/>
    </row>
    <row r="135" spans="3:7">
      <c r="C135" s="338"/>
    </row>
    <row r="136" spans="3:7">
      <c r="C136" s="338"/>
    </row>
    <row r="137" spans="3:7">
      <c r="C137" s="338"/>
    </row>
    <row r="138" spans="3:7">
      <c r="C138" s="338"/>
    </row>
    <row r="139" spans="3:7">
      <c r="C139" s="338"/>
    </row>
    <row r="140" spans="3:7">
      <c r="C140" s="338"/>
    </row>
    <row r="141" spans="3:7">
      <c r="C141" s="338"/>
    </row>
    <row r="142" spans="3:7">
      <c r="C142" s="338"/>
    </row>
    <row r="143" spans="3:7">
      <c r="C143" s="338"/>
    </row>
    <row r="144" spans="3:7">
      <c r="C144" s="338">
        <v>44228</v>
      </c>
      <c r="D144">
        <v>1.23</v>
      </c>
      <c r="E144">
        <v>23</v>
      </c>
      <c r="F144">
        <v>2</v>
      </c>
      <c r="G144">
        <v>12</v>
      </c>
    </row>
    <row r="145" spans="3:7">
      <c r="C145" s="338">
        <v>44229</v>
      </c>
      <c r="D145">
        <v>1.26</v>
      </c>
      <c r="E145">
        <v>23</v>
      </c>
      <c r="F145">
        <v>2</v>
      </c>
      <c r="G145">
        <v>13</v>
      </c>
    </row>
    <row r="146" spans="3:7">
      <c r="C146" s="338">
        <v>44230</v>
      </c>
      <c r="D146">
        <v>1.3</v>
      </c>
      <c r="E146">
        <v>23</v>
      </c>
      <c r="F146">
        <v>2</v>
      </c>
      <c r="G146">
        <v>13</v>
      </c>
    </row>
    <row r="147" spans="3:7">
      <c r="C147" s="338">
        <v>44231</v>
      </c>
      <c r="D147">
        <v>1.33</v>
      </c>
      <c r="E147">
        <v>23</v>
      </c>
      <c r="F147">
        <v>2</v>
      </c>
      <c r="G147">
        <v>13</v>
      </c>
    </row>
    <row r="148" spans="3:7">
      <c r="C148" s="338">
        <v>44232</v>
      </c>
      <c r="D148">
        <v>1.36</v>
      </c>
      <c r="E148">
        <v>23</v>
      </c>
      <c r="F148">
        <v>3</v>
      </c>
      <c r="G148">
        <v>13</v>
      </c>
    </row>
    <row r="149" spans="3:7">
      <c r="C149" s="338"/>
    </row>
    <row r="150" spans="3:7">
      <c r="C150" s="338">
        <v>44233</v>
      </c>
      <c r="D150">
        <v>1.4</v>
      </c>
      <c r="E150">
        <v>24</v>
      </c>
      <c r="F150">
        <v>3</v>
      </c>
      <c r="G150">
        <v>13</v>
      </c>
    </row>
    <row r="151" spans="3:7">
      <c r="C151" s="338">
        <v>44234</v>
      </c>
      <c r="D151">
        <v>1.43</v>
      </c>
      <c r="E151">
        <v>24</v>
      </c>
      <c r="F151">
        <v>3</v>
      </c>
      <c r="G151">
        <v>13</v>
      </c>
    </row>
    <row r="152" spans="3:7">
      <c r="C152" s="338">
        <v>44235</v>
      </c>
      <c r="D152">
        <v>1.47</v>
      </c>
      <c r="E152">
        <v>24</v>
      </c>
      <c r="F152">
        <v>3</v>
      </c>
      <c r="G152">
        <v>14</v>
      </c>
    </row>
    <row r="153" spans="3:7">
      <c r="C153" s="338">
        <v>44236</v>
      </c>
      <c r="D153">
        <v>1.5</v>
      </c>
      <c r="E153">
        <v>25</v>
      </c>
      <c r="F153">
        <v>3</v>
      </c>
      <c r="G153">
        <v>14</v>
      </c>
    </row>
    <row r="154" spans="3:7">
      <c r="C154" s="338">
        <v>44237</v>
      </c>
      <c r="D154">
        <v>1.54</v>
      </c>
      <c r="E154">
        <v>25</v>
      </c>
      <c r="F154">
        <v>3</v>
      </c>
      <c r="G154">
        <v>14</v>
      </c>
    </row>
    <row r="155" spans="3:7">
      <c r="C155" s="338"/>
    </row>
    <row r="156" spans="3:7">
      <c r="C156" s="338">
        <v>44238</v>
      </c>
      <c r="D156">
        <v>1.58</v>
      </c>
      <c r="E156">
        <v>25</v>
      </c>
      <c r="F156">
        <v>4</v>
      </c>
      <c r="G156">
        <v>14</v>
      </c>
    </row>
    <row r="157" spans="3:7">
      <c r="C157" s="338">
        <v>44239</v>
      </c>
      <c r="D157">
        <v>1.62</v>
      </c>
      <c r="E157">
        <v>25</v>
      </c>
      <c r="F157">
        <v>4</v>
      </c>
      <c r="G157">
        <v>15</v>
      </c>
    </row>
    <row r="158" spans="3:7">
      <c r="C158" s="338">
        <v>44240</v>
      </c>
      <c r="D158">
        <v>1.66</v>
      </c>
      <c r="E158">
        <v>26</v>
      </c>
      <c r="F158">
        <v>4</v>
      </c>
      <c r="G158">
        <v>15</v>
      </c>
    </row>
    <row r="159" spans="3:7">
      <c r="C159" s="338">
        <v>44241</v>
      </c>
      <c r="D159">
        <v>1.69</v>
      </c>
      <c r="E159">
        <v>26</v>
      </c>
      <c r="F159">
        <v>5</v>
      </c>
      <c r="G159">
        <v>15</v>
      </c>
    </row>
    <row r="160" spans="3:7">
      <c r="C160" s="338">
        <v>44242</v>
      </c>
      <c r="D160">
        <v>1.73</v>
      </c>
      <c r="E160">
        <v>27</v>
      </c>
      <c r="F160">
        <v>5</v>
      </c>
      <c r="G160">
        <v>16</v>
      </c>
    </row>
    <row r="161" spans="3:7">
      <c r="C161" s="338"/>
    </row>
    <row r="162" spans="3:7">
      <c r="C162" s="338">
        <v>44243</v>
      </c>
      <c r="D162">
        <v>1.77</v>
      </c>
      <c r="E162">
        <v>27</v>
      </c>
      <c r="F162">
        <v>5</v>
      </c>
      <c r="G162">
        <v>16</v>
      </c>
    </row>
    <row r="163" spans="3:7">
      <c r="C163" s="338">
        <v>44244</v>
      </c>
      <c r="D163">
        <v>1.8</v>
      </c>
      <c r="E163">
        <v>27</v>
      </c>
      <c r="F163">
        <v>5</v>
      </c>
      <c r="G163">
        <v>16</v>
      </c>
    </row>
    <row r="164" spans="3:7">
      <c r="C164" s="338">
        <v>44245</v>
      </c>
      <c r="D164">
        <v>1.84</v>
      </c>
      <c r="E164">
        <v>28</v>
      </c>
      <c r="F164">
        <v>6</v>
      </c>
      <c r="G164">
        <v>17</v>
      </c>
    </row>
    <row r="165" spans="3:7">
      <c r="C165" s="338">
        <v>44246</v>
      </c>
      <c r="D165">
        <v>1.88</v>
      </c>
      <c r="E165">
        <v>28</v>
      </c>
      <c r="F165">
        <v>6</v>
      </c>
      <c r="G165">
        <v>17</v>
      </c>
    </row>
    <row r="166" spans="3:7">
      <c r="C166" s="338">
        <v>44247</v>
      </c>
      <c r="D166">
        <v>1.91</v>
      </c>
      <c r="E166">
        <v>28</v>
      </c>
      <c r="F166">
        <v>7</v>
      </c>
      <c r="G166">
        <v>17</v>
      </c>
    </row>
    <row r="167" spans="3:7">
      <c r="C167" s="338"/>
    </row>
    <row r="168" spans="3:7">
      <c r="C168" s="338">
        <v>44248</v>
      </c>
      <c r="D168">
        <v>1.95</v>
      </c>
      <c r="E168">
        <v>29</v>
      </c>
      <c r="F168">
        <v>7</v>
      </c>
      <c r="G168">
        <v>18</v>
      </c>
    </row>
    <row r="169" spans="3:7">
      <c r="C169" s="338">
        <v>44249</v>
      </c>
      <c r="D169">
        <v>1.99</v>
      </c>
      <c r="E169">
        <v>29</v>
      </c>
      <c r="F169">
        <v>7</v>
      </c>
      <c r="G169">
        <v>18</v>
      </c>
    </row>
    <row r="170" spans="3:7">
      <c r="C170" s="338">
        <v>44250</v>
      </c>
      <c r="D170">
        <v>2.0299999999999998</v>
      </c>
      <c r="E170">
        <v>30</v>
      </c>
      <c r="F170">
        <v>8</v>
      </c>
      <c r="G170">
        <v>19</v>
      </c>
    </row>
    <row r="171" spans="3:7">
      <c r="C171" s="338">
        <v>44251</v>
      </c>
      <c r="D171">
        <v>2.0699999999999998</v>
      </c>
      <c r="E171">
        <v>30</v>
      </c>
      <c r="F171">
        <v>8</v>
      </c>
      <c r="G171">
        <v>19</v>
      </c>
    </row>
    <row r="172" spans="3:7">
      <c r="C172" s="338">
        <v>44252</v>
      </c>
      <c r="D172">
        <v>2.12</v>
      </c>
      <c r="E172">
        <v>30</v>
      </c>
      <c r="F172">
        <v>9</v>
      </c>
      <c r="G172">
        <v>20</v>
      </c>
    </row>
    <row r="173" spans="3:7">
      <c r="C173" s="338"/>
    </row>
    <row r="174" spans="3:7">
      <c r="C174" s="338">
        <v>44253</v>
      </c>
      <c r="D174">
        <v>2.16</v>
      </c>
      <c r="E174">
        <v>31</v>
      </c>
      <c r="F174">
        <v>9</v>
      </c>
      <c r="G174">
        <v>20</v>
      </c>
    </row>
    <row r="175" spans="3:7">
      <c r="C175" s="338">
        <v>44254</v>
      </c>
      <c r="D175">
        <v>2.2000000000000002</v>
      </c>
      <c r="E175">
        <v>31</v>
      </c>
      <c r="F175">
        <v>9</v>
      </c>
      <c r="G175">
        <v>20</v>
      </c>
    </row>
    <row r="176" spans="3:7">
      <c r="C176" s="338">
        <v>44255</v>
      </c>
      <c r="D176">
        <v>2.25</v>
      </c>
      <c r="E176">
        <v>32</v>
      </c>
      <c r="F176">
        <v>10</v>
      </c>
      <c r="G176">
        <v>21</v>
      </c>
    </row>
    <row r="177" spans="3:7">
      <c r="C177" s="338"/>
    </row>
    <row r="178" spans="3:7">
      <c r="C178" s="338">
        <v>44256</v>
      </c>
      <c r="D178">
        <v>2.29</v>
      </c>
      <c r="E178">
        <v>32</v>
      </c>
      <c r="F178">
        <v>10</v>
      </c>
      <c r="G178">
        <v>21</v>
      </c>
    </row>
    <row r="179" spans="3:7">
      <c r="C179" s="338">
        <v>44257</v>
      </c>
      <c r="D179">
        <v>2.34</v>
      </c>
      <c r="E179">
        <v>33</v>
      </c>
      <c r="F179">
        <v>11</v>
      </c>
      <c r="G179">
        <v>22</v>
      </c>
    </row>
    <row r="180" spans="3:7">
      <c r="C180" s="338">
        <v>44258</v>
      </c>
      <c r="D180">
        <v>2.38</v>
      </c>
      <c r="E180">
        <v>33</v>
      </c>
      <c r="F180">
        <v>11</v>
      </c>
      <c r="G180">
        <v>22</v>
      </c>
    </row>
    <row r="181" spans="3:7">
      <c r="C181" s="338">
        <v>44259</v>
      </c>
      <c r="D181">
        <v>2.4300000000000002</v>
      </c>
      <c r="E181">
        <v>33</v>
      </c>
      <c r="F181">
        <v>12</v>
      </c>
      <c r="G181">
        <v>23</v>
      </c>
    </row>
    <row r="182" spans="3:7">
      <c r="C182" s="338">
        <v>44260</v>
      </c>
      <c r="D182">
        <v>2.48</v>
      </c>
      <c r="E182">
        <v>34</v>
      </c>
      <c r="F182">
        <v>12</v>
      </c>
      <c r="G182">
        <v>23</v>
      </c>
    </row>
    <row r="183" spans="3:7">
      <c r="C183" s="338"/>
    </row>
    <row r="184" spans="3:7">
      <c r="C184" s="338">
        <v>44261</v>
      </c>
      <c r="D184">
        <v>2.52</v>
      </c>
      <c r="E184">
        <v>34</v>
      </c>
      <c r="F184">
        <v>13</v>
      </c>
      <c r="G184">
        <v>23</v>
      </c>
    </row>
    <row r="185" spans="3:7">
      <c r="C185" s="338">
        <v>44262</v>
      </c>
      <c r="D185">
        <v>2.57</v>
      </c>
      <c r="E185">
        <v>35</v>
      </c>
      <c r="F185">
        <v>13</v>
      </c>
      <c r="G185">
        <v>24</v>
      </c>
    </row>
    <row r="186" spans="3:7">
      <c r="C186" s="338">
        <v>44263</v>
      </c>
      <c r="D186">
        <v>2.62</v>
      </c>
      <c r="E186">
        <v>35</v>
      </c>
      <c r="F186">
        <v>14</v>
      </c>
      <c r="G186">
        <v>24</v>
      </c>
    </row>
    <row r="187" spans="3:7">
      <c r="C187" s="338">
        <v>44264</v>
      </c>
      <c r="D187">
        <v>2.66</v>
      </c>
      <c r="E187">
        <v>36</v>
      </c>
      <c r="F187">
        <v>14</v>
      </c>
      <c r="G187">
        <v>25</v>
      </c>
    </row>
    <row r="188" spans="3:7">
      <c r="C188" s="338">
        <v>44265</v>
      </c>
      <c r="D188">
        <v>2.71</v>
      </c>
      <c r="E188">
        <v>36</v>
      </c>
      <c r="F188">
        <v>14</v>
      </c>
      <c r="G188">
        <v>25</v>
      </c>
    </row>
    <row r="189" spans="3:7">
      <c r="C189" s="338"/>
    </row>
    <row r="190" spans="3:7">
      <c r="C190" s="338">
        <v>44266</v>
      </c>
      <c r="D190">
        <v>2.76</v>
      </c>
      <c r="E190">
        <v>37</v>
      </c>
      <c r="F190">
        <v>15</v>
      </c>
      <c r="G190">
        <v>26</v>
      </c>
    </row>
    <row r="191" spans="3:7">
      <c r="C191" s="338">
        <v>44267</v>
      </c>
      <c r="D191">
        <v>2.81</v>
      </c>
      <c r="E191">
        <v>37</v>
      </c>
      <c r="F191">
        <v>15</v>
      </c>
      <c r="G191">
        <v>26</v>
      </c>
    </row>
    <row r="192" spans="3:7">
      <c r="C192" s="338">
        <v>44268</v>
      </c>
      <c r="D192">
        <v>2.86</v>
      </c>
      <c r="E192">
        <v>37</v>
      </c>
      <c r="F192">
        <v>16</v>
      </c>
      <c r="G192">
        <v>27</v>
      </c>
    </row>
    <row r="193" spans="3:7">
      <c r="C193" s="338">
        <v>44269</v>
      </c>
      <c r="D193">
        <v>2.91</v>
      </c>
      <c r="E193">
        <v>38</v>
      </c>
      <c r="F193">
        <v>16</v>
      </c>
      <c r="G193">
        <v>27</v>
      </c>
    </row>
    <row r="194" spans="3:7">
      <c r="C194" s="338">
        <v>44270</v>
      </c>
      <c r="D194">
        <v>2.97</v>
      </c>
      <c r="E194">
        <v>38</v>
      </c>
      <c r="F194">
        <v>17</v>
      </c>
      <c r="G194">
        <v>28</v>
      </c>
    </row>
    <row r="195" spans="3:7">
      <c r="C195" s="338"/>
    </row>
    <row r="196" spans="3:7">
      <c r="C196" s="338">
        <v>44271</v>
      </c>
      <c r="D196">
        <v>3.02</v>
      </c>
      <c r="E196">
        <v>39</v>
      </c>
      <c r="F196">
        <v>17</v>
      </c>
      <c r="G196">
        <v>28</v>
      </c>
    </row>
    <row r="197" spans="3:7">
      <c r="C197" s="338">
        <v>44272</v>
      </c>
      <c r="D197">
        <v>3.08</v>
      </c>
      <c r="E197">
        <v>39</v>
      </c>
      <c r="F197">
        <v>18</v>
      </c>
      <c r="G197">
        <v>28</v>
      </c>
    </row>
    <row r="198" spans="3:7">
      <c r="C198" s="338">
        <v>44273</v>
      </c>
      <c r="D198">
        <v>3.14</v>
      </c>
      <c r="E198">
        <v>40</v>
      </c>
      <c r="F198">
        <v>18</v>
      </c>
      <c r="G198">
        <v>29</v>
      </c>
    </row>
    <row r="199" spans="3:7">
      <c r="C199" s="338">
        <v>44274</v>
      </c>
      <c r="D199">
        <v>3.2</v>
      </c>
      <c r="E199">
        <v>40</v>
      </c>
      <c r="F199">
        <v>18</v>
      </c>
      <c r="G199">
        <v>29</v>
      </c>
    </row>
    <row r="200" spans="3:7">
      <c r="C200" s="338"/>
    </row>
    <row r="201" spans="3:7">
      <c r="C201" s="338"/>
    </row>
    <row r="202" spans="3:7">
      <c r="C202" s="338"/>
    </row>
    <row r="203" spans="3:7">
      <c r="C203" s="338"/>
    </row>
    <row r="204" spans="3:7">
      <c r="C204" s="338"/>
    </row>
    <row r="205" spans="3:7">
      <c r="C205" s="338"/>
    </row>
    <row r="206" spans="3:7">
      <c r="C206" s="338"/>
    </row>
    <row r="207" spans="3:7">
      <c r="C207" s="338"/>
    </row>
    <row r="208" spans="3:7">
      <c r="C208" s="338"/>
    </row>
    <row r="209" spans="3:7">
      <c r="C209" s="338"/>
    </row>
    <row r="210" spans="3:7">
      <c r="C210" s="338"/>
    </row>
    <row r="211" spans="3:7">
      <c r="C211" s="338"/>
    </row>
    <row r="212" spans="3:7">
      <c r="C212" s="338"/>
    </row>
    <row r="213" spans="3:7">
      <c r="C213" s="338"/>
    </row>
    <row r="214" spans="3:7">
      <c r="C214" s="338"/>
    </row>
    <row r="215" spans="3:7">
      <c r="C215" s="338">
        <v>44287</v>
      </c>
      <c r="D215">
        <v>4.08</v>
      </c>
      <c r="E215">
        <v>46</v>
      </c>
      <c r="F215">
        <v>24</v>
      </c>
      <c r="G215">
        <v>35</v>
      </c>
    </row>
    <row r="216" spans="3:7">
      <c r="C216" s="338">
        <v>44288</v>
      </c>
      <c r="D216">
        <v>4.16</v>
      </c>
      <c r="E216">
        <v>46</v>
      </c>
      <c r="F216">
        <v>24</v>
      </c>
      <c r="G216">
        <v>35</v>
      </c>
    </row>
    <row r="217" spans="3:7">
      <c r="C217" s="338">
        <v>44289</v>
      </c>
      <c r="D217">
        <v>4.25</v>
      </c>
      <c r="E217">
        <v>47</v>
      </c>
      <c r="F217">
        <v>25</v>
      </c>
      <c r="G217">
        <v>36</v>
      </c>
    </row>
    <row r="218" spans="3:7">
      <c r="C218" s="338">
        <v>44290</v>
      </c>
      <c r="D218">
        <v>4.33</v>
      </c>
      <c r="E218">
        <v>47</v>
      </c>
      <c r="F218">
        <v>25</v>
      </c>
      <c r="G218">
        <v>36</v>
      </c>
    </row>
    <row r="219" spans="3:7">
      <c r="C219" s="338">
        <v>44291</v>
      </c>
      <c r="D219">
        <v>4.43</v>
      </c>
      <c r="E219">
        <v>48</v>
      </c>
      <c r="F219">
        <v>25</v>
      </c>
      <c r="G219">
        <v>37</v>
      </c>
    </row>
    <row r="220" spans="3:7">
      <c r="C220" s="338"/>
    </row>
    <row r="221" spans="3:7">
      <c r="C221" s="338">
        <v>44292</v>
      </c>
      <c r="D221">
        <v>4.5199999999999996</v>
      </c>
      <c r="E221">
        <v>48</v>
      </c>
      <c r="F221">
        <v>26</v>
      </c>
      <c r="G221">
        <v>37</v>
      </c>
    </row>
    <row r="222" spans="3:7">
      <c r="C222" s="338">
        <v>44293</v>
      </c>
      <c r="D222">
        <v>4.62</v>
      </c>
      <c r="E222">
        <v>49</v>
      </c>
      <c r="F222">
        <v>26</v>
      </c>
      <c r="G222">
        <v>37</v>
      </c>
    </row>
    <row r="223" spans="3:7">
      <c r="C223" s="338">
        <v>44294</v>
      </c>
      <c r="D223">
        <v>4.71</v>
      </c>
      <c r="E223">
        <v>49</v>
      </c>
      <c r="F223">
        <v>27</v>
      </c>
      <c r="G223">
        <v>38</v>
      </c>
    </row>
    <row r="224" spans="3:7">
      <c r="C224" s="338">
        <v>44295</v>
      </c>
      <c r="D224">
        <v>4.8</v>
      </c>
      <c r="E224">
        <v>50</v>
      </c>
      <c r="F224">
        <v>27</v>
      </c>
      <c r="G224">
        <v>38</v>
      </c>
    </row>
    <row r="225" spans="3:7">
      <c r="C225" s="338">
        <v>44296</v>
      </c>
      <c r="D225">
        <v>4.8899999999999997</v>
      </c>
      <c r="E225">
        <v>50</v>
      </c>
      <c r="F225">
        <v>27</v>
      </c>
      <c r="G225">
        <v>39</v>
      </c>
    </row>
    <row r="226" spans="3:7">
      <c r="C226" s="338"/>
    </row>
    <row r="227" spans="3:7">
      <c r="C227" s="338">
        <v>44297</v>
      </c>
      <c r="D227">
        <v>4.99</v>
      </c>
      <c r="E227">
        <v>51</v>
      </c>
      <c r="F227">
        <v>28</v>
      </c>
      <c r="G227">
        <v>39</v>
      </c>
    </row>
    <row r="228" spans="3:7">
      <c r="C228" s="338">
        <v>44298</v>
      </c>
      <c r="D228">
        <v>5.08</v>
      </c>
      <c r="E228">
        <v>51</v>
      </c>
      <c r="F228">
        <v>28</v>
      </c>
      <c r="G228">
        <v>40</v>
      </c>
    </row>
    <row r="229" spans="3:7">
      <c r="C229" s="338">
        <v>44299</v>
      </c>
      <c r="D229">
        <v>5.18</v>
      </c>
      <c r="E229">
        <v>52</v>
      </c>
      <c r="F229">
        <v>29</v>
      </c>
      <c r="G229">
        <v>40</v>
      </c>
    </row>
    <row r="230" spans="3:7">
      <c r="C230" s="338">
        <v>44300</v>
      </c>
      <c r="D230">
        <v>5.28</v>
      </c>
      <c r="E230">
        <v>52</v>
      </c>
      <c r="F230">
        <v>29</v>
      </c>
      <c r="G230">
        <v>41</v>
      </c>
    </row>
    <row r="231" spans="3:7">
      <c r="C231" s="338">
        <v>44301</v>
      </c>
      <c r="D231">
        <v>5.37</v>
      </c>
      <c r="E231">
        <v>53</v>
      </c>
      <c r="F231">
        <v>29</v>
      </c>
      <c r="G231">
        <v>41</v>
      </c>
    </row>
    <row r="232" spans="3:7">
      <c r="C232" s="338"/>
    </row>
    <row r="233" spans="3:7">
      <c r="C233" s="338">
        <v>44302</v>
      </c>
      <c r="D233">
        <v>5.47</v>
      </c>
      <c r="E233">
        <v>53</v>
      </c>
      <c r="F233">
        <v>30</v>
      </c>
      <c r="G233">
        <v>41</v>
      </c>
    </row>
    <row r="234" spans="3:7">
      <c r="C234" s="338">
        <v>44303</v>
      </c>
      <c r="D234">
        <v>5.57</v>
      </c>
      <c r="E234">
        <v>54</v>
      </c>
      <c r="F234">
        <v>30</v>
      </c>
      <c r="G234">
        <v>42</v>
      </c>
    </row>
    <row r="235" spans="3:7">
      <c r="C235" s="338">
        <v>44304</v>
      </c>
      <c r="D235">
        <v>5.67</v>
      </c>
      <c r="E235">
        <v>54</v>
      </c>
      <c r="F235">
        <v>31</v>
      </c>
      <c r="G235">
        <v>42</v>
      </c>
    </row>
    <row r="236" spans="3:7">
      <c r="C236" s="338">
        <v>44305</v>
      </c>
      <c r="D236">
        <v>5.77</v>
      </c>
      <c r="E236">
        <v>55</v>
      </c>
      <c r="F236">
        <v>31</v>
      </c>
      <c r="G236">
        <v>43</v>
      </c>
    </row>
    <row r="237" spans="3:7">
      <c r="C237" s="338">
        <v>44306</v>
      </c>
      <c r="D237">
        <v>5.87</v>
      </c>
      <c r="E237">
        <v>55</v>
      </c>
      <c r="F237">
        <v>31</v>
      </c>
      <c r="G237">
        <v>43</v>
      </c>
    </row>
    <row r="238" spans="3:7">
      <c r="C238" s="338"/>
    </row>
    <row r="239" spans="3:7">
      <c r="C239" s="338">
        <v>44307</v>
      </c>
      <c r="D239">
        <v>5.97</v>
      </c>
      <c r="E239">
        <v>56</v>
      </c>
      <c r="F239">
        <v>32</v>
      </c>
      <c r="G239">
        <v>44</v>
      </c>
    </row>
    <row r="240" spans="3:7">
      <c r="C240" s="338">
        <v>44308</v>
      </c>
      <c r="D240">
        <v>6.08</v>
      </c>
      <c r="E240">
        <v>56</v>
      </c>
      <c r="F240">
        <v>32</v>
      </c>
      <c r="G240">
        <v>44</v>
      </c>
    </row>
    <row r="241" spans="3:7">
      <c r="C241" s="338">
        <v>44309</v>
      </c>
      <c r="D241">
        <v>6.18</v>
      </c>
      <c r="E241">
        <v>57</v>
      </c>
      <c r="F241">
        <v>33</v>
      </c>
      <c r="G241">
        <v>45</v>
      </c>
    </row>
    <row r="242" spans="3:7">
      <c r="C242" s="338">
        <v>44310</v>
      </c>
      <c r="D242">
        <v>6.29</v>
      </c>
      <c r="E242">
        <v>57</v>
      </c>
      <c r="F242">
        <v>33</v>
      </c>
      <c r="G242">
        <v>45</v>
      </c>
    </row>
    <row r="243" spans="3:7">
      <c r="C243" s="338">
        <v>44311</v>
      </c>
      <c r="D243">
        <v>6.4</v>
      </c>
      <c r="E243">
        <v>58</v>
      </c>
      <c r="F243">
        <v>34</v>
      </c>
      <c r="G243">
        <v>46</v>
      </c>
    </row>
    <row r="244" spans="3:7">
      <c r="C244" s="338"/>
    </row>
    <row r="245" spans="3:7">
      <c r="C245" s="338">
        <v>44312</v>
      </c>
      <c r="D245">
        <v>6.51</v>
      </c>
      <c r="E245">
        <v>58</v>
      </c>
      <c r="F245">
        <v>34</v>
      </c>
      <c r="G245">
        <v>46</v>
      </c>
    </row>
    <row r="246" spans="3:7">
      <c r="C246" s="338">
        <v>44313</v>
      </c>
      <c r="D246">
        <v>6.61</v>
      </c>
      <c r="E246">
        <v>59</v>
      </c>
      <c r="F246">
        <v>34</v>
      </c>
      <c r="G246">
        <v>47</v>
      </c>
    </row>
    <row r="247" spans="3:7">
      <c r="C247" s="338">
        <v>44314</v>
      </c>
      <c r="D247">
        <v>6.72</v>
      </c>
      <c r="E247">
        <v>59</v>
      </c>
      <c r="F247">
        <v>35</v>
      </c>
      <c r="G247">
        <v>47</v>
      </c>
    </row>
    <row r="248" spans="3:7">
      <c r="C248" s="338">
        <v>44315</v>
      </c>
      <c r="D248">
        <v>6.82</v>
      </c>
      <c r="E248">
        <v>60</v>
      </c>
      <c r="F248">
        <v>35</v>
      </c>
      <c r="G248">
        <v>47</v>
      </c>
    </row>
    <row r="249" spans="3:7">
      <c r="C249" s="338">
        <v>44316</v>
      </c>
      <c r="D249">
        <v>6.93</v>
      </c>
      <c r="E249">
        <v>60</v>
      </c>
      <c r="F249">
        <v>36</v>
      </c>
      <c r="G249">
        <v>48</v>
      </c>
    </row>
    <row r="250" spans="3:7">
      <c r="C250" s="338"/>
    </row>
    <row r="251" spans="3:7">
      <c r="C251" s="338">
        <v>44317</v>
      </c>
      <c r="D251">
        <v>7.04</v>
      </c>
      <c r="E251">
        <v>61</v>
      </c>
      <c r="F251">
        <v>36</v>
      </c>
      <c r="G251">
        <v>48</v>
      </c>
    </row>
    <row r="252" spans="3:7">
      <c r="C252" s="338">
        <v>44318</v>
      </c>
      <c r="D252">
        <v>7.14</v>
      </c>
      <c r="E252">
        <v>61</v>
      </c>
      <c r="F252">
        <v>37</v>
      </c>
      <c r="G252">
        <v>49</v>
      </c>
    </row>
    <row r="253" spans="3:7">
      <c r="C253" s="338">
        <v>44319</v>
      </c>
      <c r="D253">
        <v>7.25</v>
      </c>
      <c r="E253">
        <v>61</v>
      </c>
      <c r="F253">
        <v>37</v>
      </c>
      <c r="G253">
        <v>49</v>
      </c>
    </row>
    <row r="254" spans="3:7">
      <c r="C254" s="338">
        <v>44320</v>
      </c>
      <c r="D254">
        <v>7.36</v>
      </c>
      <c r="E254">
        <v>62</v>
      </c>
      <c r="F254">
        <v>38</v>
      </c>
      <c r="G254">
        <v>50</v>
      </c>
    </row>
    <row r="255" spans="3:7">
      <c r="C255" s="338">
        <v>44321</v>
      </c>
      <c r="D255">
        <v>7.46</v>
      </c>
      <c r="E255">
        <v>62</v>
      </c>
      <c r="F255">
        <v>38</v>
      </c>
      <c r="G255">
        <v>50</v>
      </c>
    </row>
    <row r="256" spans="3:7">
      <c r="C256" s="338"/>
    </row>
    <row r="257" spans="3:7">
      <c r="C257" s="338">
        <v>44322</v>
      </c>
      <c r="D257">
        <v>7.57</v>
      </c>
      <c r="E257">
        <v>63</v>
      </c>
      <c r="F257">
        <v>38</v>
      </c>
      <c r="G257">
        <v>51</v>
      </c>
    </row>
    <row r="258" spans="3:7">
      <c r="C258" s="338">
        <v>44323</v>
      </c>
      <c r="D258">
        <v>7.67</v>
      </c>
      <c r="E258">
        <v>63</v>
      </c>
      <c r="F258">
        <v>39</v>
      </c>
      <c r="G258">
        <v>51</v>
      </c>
    </row>
    <row r="259" spans="3:7">
      <c r="C259" s="338">
        <v>44324</v>
      </c>
      <c r="D259">
        <v>7.78</v>
      </c>
      <c r="E259">
        <v>64</v>
      </c>
      <c r="F259">
        <v>39</v>
      </c>
      <c r="G259">
        <v>51</v>
      </c>
    </row>
    <row r="260" spans="3:7">
      <c r="C260" s="338"/>
    </row>
    <row r="261" spans="3:7">
      <c r="C261" s="338">
        <v>44325</v>
      </c>
      <c r="D261">
        <v>7.89</v>
      </c>
      <c r="E261">
        <v>64</v>
      </c>
      <c r="F261">
        <v>40</v>
      </c>
      <c r="G261">
        <v>52</v>
      </c>
    </row>
    <row r="262" spans="3:7">
      <c r="C262" s="338">
        <v>44326</v>
      </c>
      <c r="D262">
        <v>7.99</v>
      </c>
      <c r="E262">
        <v>64</v>
      </c>
      <c r="F262">
        <v>40</v>
      </c>
      <c r="G262">
        <v>52</v>
      </c>
    </row>
    <row r="263" spans="3:7">
      <c r="C263" s="338"/>
    </row>
    <row r="264" spans="3:7">
      <c r="C264" s="338">
        <v>44327</v>
      </c>
      <c r="D264">
        <v>8.11</v>
      </c>
      <c r="E264">
        <v>65</v>
      </c>
      <c r="F264">
        <v>41</v>
      </c>
      <c r="G264">
        <v>53</v>
      </c>
    </row>
    <row r="265" spans="3:7">
      <c r="C265" s="338">
        <v>44328</v>
      </c>
      <c r="D265">
        <v>8.2200000000000006</v>
      </c>
      <c r="E265">
        <v>65</v>
      </c>
      <c r="F265">
        <v>41</v>
      </c>
      <c r="G265">
        <v>53</v>
      </c>
    </row>
    <row r="266" spans="3:7">
      <c r="C266" s="338">
        <v>44329</v>
      </c>
      <c r="D266">
        <v>8.33</v>
      </c>
      <c r="E266">
        <v>66</v>
      </c>
      <c r="F266">
        <v>41</v>
      </c>
      <c r="G266">
        <v>54</v>
      </c>
    </row>
    <row r="267" spans="3:7">
      <c r="C267" s="338">
        <v>44330</v>
      </c>
      <c r="D267">
        <v>8.4499999999999993</v>
      </c>
      <c r="E267">
        <v>66</v>
      </c>
      <c r="F267">
        <v>42</v>
      </c>
      <c r="G267">
        <v>54</v>
      </c>
    </row>
    <row r="268" spans="3:7">
      <c r="C268" s="338">
        <v>44331</v>
      </c>
      <c r="D268">
        <v>8.57</v>
      </c>
      <c r="E268">
        <v>66</v>
      </c>
      <c r="F268">
        <v>42</v>
      </c>
      <c r="G268">
        <v>54</v>
      </c>
    </row>
    <row r="269" spans="3:7">
      <c r="C269" s="338"/>
    </row>
    <row r="270" spans="3:7">
      <c r="C270" s="338">
        <v>44332</v>
      </c>
      <c r="D270">
        <v>8.69</v>
      </c>
      <c r="E270">
        <v>67</v>
      </c>
      <c r="F270">
        <v>43</v>
      </c>
      <c r="G270">
        <v>55</v>
      </c>
    </row>
    <row r="271" spans="3:7">
      <c r="C271" s="338">
        <v>44333</v>
      </c>
      <c r="D271">
        <v>8.81</v>
      </c>
      <c r="E271">
        <v>67</v>
      </c>
      <c r="F271">
        <v>43</v>
      </c>
      <c r="G271">
        <v>55</v>
      </c>
    </row>
    <row r="272" spans="3:7">
      <c r="C272" s="338">
        <v>44334</v>
      </c>
      <c r="D272">
        <v>8.93</v>
      </c>
      <c r="E272">
        <v>68</v>
      </c>
      <c r="F272">
        <v>44</v>
      </c>
      <c r="G272">
        <v>56</v>
      </c>
    </row>
    <row r="273" spans="3:7">
      <c r="C273" s="338">
        <v>44335</v>
      </c>
      <c r="D273">
        <v>9.06</v>
      </c>
      <c r="E273">
        <v>68</v>
      </c>
      <c r="F273">
        <v>44</v>
      </c>
      <c r="G273">
        <v>56</v>
      </c>
    </row>
    <row r="274" spans="3:7">
      <c r="C274" s="338">
        <v>44336</v>
      </c>
      <c r="D274">
        <v>9.19</v>
      </c>
      <c r="E274">
        <v>68</v>
      </c>
      <c r="F274">
        <v>44</v>
      </c>
      <c r="G274">
        <v>56</v>
      </c>
    </row>
    <row r="275" spans="3:7">
      <c r="C275" s="338"/>
    </row>
    <row r="276" spans="3:7">
      <c r="C276" s="338">
        <v>44337</v>
      </c>
      <c r="D276">
        <v>9.32</v>
      </c>
      <c r="E276">
        <v>69</v>
      </c>
      <c r="F276">
        <v>45</v>
      </c>
      <c r="G276">
        <v>57</v>
      </c>
    </row>
    <row r="277" spans="3:7">
      <c r="C277" s="338">
        <v>44338</v>
      </c>
      <c r="D277">
        <v>9.44</v>
      </c>
      <c r="E277">
        <v>69</v>
      </c>
      <c r="F277">
        <v>45</v>
      </c>
      <c r="G277">
        <v>57</v>
      </c>
    </row>
    <row r="278" spans="3:7">
      <c r="C278" s="338">
        <v>44339</v>
      </c>
      <c r="D278">
        <v>9.57</v>
      </c>
      <c r="E278">
        <v>69</v>
      </c>
      <c r="F278">
        <v>46</v>
      </c>
      <c r="G278">
        <v>58</v>
      </c>
    </row>
    <row r="279" spans="3:7">
      <c r="C279" s="338">
        <v>44340</v>
      </c>
      <c r="D279">
        <v>9.6999999999999993</v>
      </c>
      <c r="E279">
        <v>70</v>
      </c>
      <c r="F279">
        <v>46</v>
      </c>
      <c r="G279">
        <v>58</v>
      </c>
    </row>
    <row r="280" spans="3:7">
      <c r="C280" s="338"/>
    </row>
    <row r="281" spans="3:7">
      <c r="C281" s="338"/>
    </row>
    <row r="282" spans="3:7">
      <c r="C282" s="338"/>
    </row>
    <row r="283" spans="3:7">
      <c r="C283" s="338"/>
    </row>
    <row r="284" spans="3:7">
      <c r="C284" s="338"/>
    </row>
    <row r="285" spans="3:7">
      <c r="C285" s="338"/>
    </row>
    <row r="286" spans="3:7">
      <c r="C286" s="338"/>
    </row>
    <row r="287" spans="3:7">
      <c r="C287" s="338"/>
    </row>
    <row r="288" spans="3:7">
      <c r="C288" s="338"/>
    </row>
    <row r="289" spans="3:7">
      <c r="C289" s="338">
        <v>44348</v>
      </c>
      <c r="D289">
        <v>10.8</v>
      </c>
      <c r="E289">
        <v>72</v>
      </c>
      <c r="F289">
        <v>49</v>
      </c>
      <c r="G289">
        <v>61</v>
      </c>
    </row>
    <row r="290" spans="3:7">
      <c r="C290" s="338">
        <v>44349</v>
      </c>
      <c r="D290">
        <v>10.94</v>
      </c>
      <c r="E290">
        <v>73</v>
      </c>
      <c r="F290">
        <v>49</v>
      </c>
      <c r="G290">
        <v>61</v>
      </c>
    </row>
    <row r="291" spans="3:7">
      <c r="C291" s="338">
        <v>44350</v>
      </c>
      <c r="D291">
        <v>11.09</v>
      </c>
      <c r="E291">
        <v>73</v>
      </c>
      <c r="F291">
        <v>50</v>
      </c>
      <c r="G291">
        <v>61</v>
      </c>
    </row>
    <row r="292" spans="3:7">
      <c r="C292" s="338">
        <v>44351</v>
      </c>
      <c r="D292">
        <v>11.24</v>
      </c>
      <c r="E292">
        <v>73</v>
      </c>
      <c r="F292">
        <v>50</v>
      </c>
      <c r="G292">
        <v>62</v>
      </c>
    </row>
    <row r="293" spans="3:7">
      <c r="C293" s="338">
        <v>44352</v>
      </c>
      <c r="D293">
        <v>11.4</v>
      </c>
      <c r="E293">
        <v>73</v>
      </c>
      <c r="F293">
        <v>50</v>
      </c>
      <c r="G293">
        <v>62</v>
      </c>
    </row>
    <row r="294" spans="3:7">
      <c r="C294" s="338"/>
    </row>
    <row r="295" spans="3:7">
      <c r="C295" s="338">
        <v>44353</v>
      </c>
      <c r="D295">
        <v>11.56</v>
      </c>
      <c r="E295">
        <v>74</v>
      </c>
      <c r="F295">
        <v>51</v>
      </c>
      <c r="G295">
        <v>62</v>
      </c>
    </row>
    <row r="296" spans="3:7">
      <c r="C296" s="338">
        <v>44354</v>
      </c>
      <c r="D296">
        <v>11.72</v>
      </c>
      <c r="E296">
        <v>74</v>
      </c>
      <c r="F296">
        <v>51</v>
      </c>
      <c r="G296">
        <v>63</v>
      </c>
    </row>
    <row r="297" spans="3:7">
      <c r="C297" s="338">
        <v>44355</v>
      </c>
      <c r="D297">
        <v>11.89</v>
      </c>
      <c r="E297">
        <v>74</v>
      </c>
      <c r="F297">
        <v>51</v>
      </c>
      <c r="G297">
        <v>63</v>
      </c>
    </row>
    <row r="298" spans="3:7">
      <c r="C298" s="338">
        <v>44356</v>
      </c>
      <c r="D298">
        <v>12.05</v>
      </c>
      <c r="E298">
        <v>75</v>
      </c>
      <c r="F298">
        <v>52</v>
      </c>
      <c r="G298">
        <v>63</v>
      </c>
    </row>
    <row r="299" spans="3:7">
      <c r="C299" s="338">
        <v>44357</v>
      </c>
      <c r="D299">
        <v>12.22</v>
      </c>
      <c r="E299">
        <v>75</v>
      </c>
      <c r="F299">
        <v>52</v>
      </c>
      <c r="G299">
        <v>63</v>
      </c>
    </row>
    <row r="300" spans="3:7">
      <c r="C300" s="338"/>
    </row>
    <row r="301" spans="3:7">
      <c r="C301" s="338">
        <v>44358</v>
      </c>
      <c r="D301">
        <v>12.38</v>
      </c>
      <c r="E301">
        <v>75</v>
      </c>
      <c r="F301">
        <v>52</v>
      </c>
      <c r="G301">
        <v>64</v>
      </c>
    </row>
    <row r="302" spans="3:7">
      <c r="C302" s="338">
        <v>44359</v>
      </c>
      <c r="D302">
        <v>12.54</v>
      </c>
      <c r="E302">
        <v>75</v>
      </c>
      <c r="F302">
        <v>53</v>
      </c>
      <c r="G302">
        <v>64</v>
      </c>
    </row>
    <row r="303" spans="3:7">
      <c r="C303" s="338">
        <v>44360</v>
      </c>
      <c r="D303">
        <v>12.7</v>
      </c>
      <c r="E303">
        <v>76</v>
      </c>
      <c r="F303">
        <v>53</v>
      </c>
      <c r="G303">
        <v>64</v>
      </c>
    </row>
    <row r="304" spans="3:7">
      <c r="C304" s="338">
        <v>44361</v>
      </c>
      <c r="D304">
        <v>12.87</v>
      </c>
      <c r="E304">
        <v>76</v>
      </c>
      <c r="F304">
        <v>53</v>
      </c>
      <c r="G304">
        <v>65</v>
      </c>
    </row>
    <row r="305" spans="3:7">
      <c r="C305" s="338">
        <v>44362</v>
      </c>
      <c r="D305">
        <v>13.03</v>
      </c>
      <c r="E305">
        <v>76</v>
      </c>
      <c r="F305">
        <v>53</v>
      </c>
      <c r="G305">
        <v>65</v>
      </c>
    </row>
    <row r="306" spans="3:7">
      <c r="C306" s="338"/>
    </row>
    <row r="307" spans="3:7">
      <c r="C307" s="338">
        <v>44363</v>
      </c>
      <c r="D307">
        <v>13.19</v>
      </c>
      <c r="E307">
        <v>76</v>
      </c>
      <c r="F307">
        <v>54</v>
      </c>
      <c r="G307">
        <v>65</v>
      </c>
    </row>
    <row r="308" spans="3:7">
      <c r="C308" s="338">
        <v>44364</v>
      </c>
      <c r="D308">
        <v>13.34</v>
      </c>
      <c r="E308">
        <v>77</v>
      </c>
      <c r="F308">
        <v>54</v>
      </c>
      <c r="G308">
        <v>65</v>
      </c>
    </row>
    <row r="309" spans="3:7">
      <c r="C309" s="338">
        <v>44365</v>
      </c>
      <c r="D309">
        <v>13.5</v>
      </c>
      <c r="E309">
        <v>77</v>
      </c>
      <c r="F309">
        <v>54</v>
      </c>
      <c r="G309">
        <v>66</v>
      </c>
    </row>
    <row r="310" spans="3:7">
      <c r="C310" s="338">
        <v>44366</v>
      </c>
      <c r="D310">
        <v>13.65</v>
      </c>
      <c r="E310">
        <v>77</v>
      </c>
      <c r="F310">
        <v>54</v>
      </c>
      <c r="G310">
        <v>66</v>
      </c>
    </row>
    <row r="311" spans="3:7">
      <c r="C311" s="338">
        <v>44367</v>
      </c>
      <c r="D311">
        <v>13.8</v>
      </c>
      <c r="E311">
        <v>77</v>
      </c>
      <c r="F311">
        <v>55</v>
      </c>
      <c r="G311">
        <v>66</v>
      </c>
    </row>
    <row r="312" spans="3:7">
      <c r="C312" s="338"/>
    </row>
    <row r="313" spans="3:7">
      <c r="C313" s="338">
        <v>44368</v>
      </c>
      <c r="D313">
        <v>13.95</v>
      </c>
      <c r="E313">
        <v>78</v>
      </c>
      <c r="F313">
        <v>55</v>
      </c>
      <c r="G313">
        <v>66</v>
      </c>
    </row>
    <row r="314" spans="3:7">
      <c r="C314" s="338">
        <v>44369</v>
      </c>
      <c r="D314">
        <v>14.1</v>
      </c>
      <c r="E314">
        <v>78</v>
      </c>
      <c r="F314">
        <v>55</v>
      </c>
      <c r="G314">
        <v>66</v>
      </c>
    </row>
    <row r="315" spans="3:7">
      <c r="C315" s="338">
        <v>44370</v>
      </c>
      <c r="D315">
        <v>14.25</v>
      </c>
      <c r="E315">
        <v>78</v>
      </c>
      <c r="F315">
        <v>55</v>
      </c>
      <c r="G315">
        <v>67</v>
      </c>
    </row>
    <row r="316" spans="3:7">
      <c r="C316" s="338">
        <v>44371</v>
      </c>
      <c r="D316">
        <v>14.41</v>
      </c>
      <c r="E316">
        <v>78</v>
      </c>
      <c r="F316">
        <v>55</v>
      </c>
      <c r="G316">
        <v>67</v>
      </c>
    </row>
    <row r="317" spans="3:7">
      <c r="C317" s="338">
        <v>44372</v>
      </c>
      <c r="D317">
        <v>14.56</v>
      </c>
      <c r="E317">
        <v>78</v>
      </c>
      <c r="F317">
        <v>56</v>
      </c>
      <c r="G317">
        <v>67</v>
      </c>
    </row>
    <row r="318" spans="3:7">
      <c r="C318" s="338"/>
    </row>
    <row r="319" spans="3:7">
      <c r="C319" s="338">
        <v>44373</v>
      </c>
      <c r="D319">
        <v>14.71</v>
      </c>
      <c r="E319">
        <v>79</v>
      </c>
      <c r="F319">
        <v>56</v>
      </c>
      <c r="G319">
        <v>67</v>
      </c>
    </row>
    <row r="320" spans="3:7">
      <c r="C320" s="338">
        <v>44374</v>
      </c>
      <c r="D320">
        <v>14.86</v>
      </c>
      <c r="E320">
        <v>79</v>
      </c>
      <c r="F320">
        <v>56</v>
      </c>
      <c r="G320">
        <v>67</v>
      </c>
    </row>
    <row r="321" spans="3:7">
      <c r="C321" s="338">
        <v>44375</v>
      </c>
      <c r="D321">
        <v>15</v>
      </c>
      <c r="E321">
        <v>79</v>
      </c>
      <c r="F321">
        <v>56</v>
      </c>
      <c r="G321">
        <v>68</v>
      </c>
    </row>
    <row r="322" spans="3:7">
      <c r="C322" s="338">
        <v>44376</v>
      </c>
      <c r="D322">
        <v>15.14</v>
      </c>
      <c r="E322">
        <v>79</v>
      </c>
      <c r="F322">
        <v>56</v>
      </c>
      <c r="G322">
        <v>68</v>
      </c>
    </row>
    <row r="323" spans="3:7">
      <c r="C323" s="338">
        <v>44377</v>
      </c>
      <c r="D323">
        <v>15.28</v>
      </c>
      <c r="E323">
        <v>79</v>
      </c>
      <c r="F323">
        <v>56</v>
      </c>
      <c r="G323">
        <v>68</v>
      </c>
    </row>
    <row r="324" spans="3:7">
      <c r="C324" s="338"/>
    </row>
    <row r="325" spans="3:7">
      <c r="C325" s="338">
        <v>44378</v>
      </c>
      <c r="D325">
        <v>15.41</v>
      </c>
      <c r="E325">
        <v>79</v>
      </c>
      <c r="F325">
        <v>57</v>
      </c>
      <c r="G325">
        <v>68</v>
      </c>
    </row>
    <row r="326" spans="3:7">
      <c r="C326" s="338">
        <v>44379</v>
      </c>
      <c r="D326">
        <v>15.54</v>
      </c>
      <c r="E326">
        <v>80</v>
      </c>
      <c r="F326">
        <v>57</v>
      </c>
      <c r="G326">
        <v>68</v>
      </c>
    </row>
    <row r="327" spans="3:7">
      <c r="C327" s="338">
        <v>44380</v>
      </c>
      <c r="D327">
        <v>15.67</v>
      </c>
      <c r="E327">
        <v>80</v>
      </c>
      <c r="F327">
        <v>57</v>
      </c>
      <c r="G327">
        <v>68</v>
      </c>
    </row>
    <row r="328" spans="3:7">
      <c r="C328" s="338">
        <v>44381</v>
      </c>
      <c r="D328">
        <v>15.79</v>
      </c>
      <c r="E328">
        <v>80</v>
      </c>
      <c r="F328">
        <v>57</v>
      </c>
      <c r="G328">
        <v>68</v>
      </c>
    </row>
    <row r="329" spans="3:7">
      <c r="C329" s="338">
        <v>44382</v>
      </c>
      <c r="D329">
        <v>15.92</v>
      </c>
      <c r="E329">
        <v>80</v>
      </c>
      <c r="F329">
        <v>57</v>
      </c>
      <c r="G329">
        <v>68</v>
      </c>
    </row>
    <row r="330" spans="3:7">
      <c r="C330" s="338"/>
    </row>
    <row r="331" spans="3:7">
      <c r="C331" s="338">
        <v>44383</v>
      </c>
      <c r="D331">
        <v>16.04</v>
      </c>
      <c r="E331">
        <v>80</v>
      </c>
      <c r="F331">
        <v>57</v>
      </c>
      <c r="G331">
        <v>69</v>
      </c>
    </row>
    <row r="332" spans="3:7">
      <c r="C332" s="338">
        <v>44384</v>
      </c>
      <c r="D332">
        <v>16.16</v>
      </c>
      <c r="E332">
        <v>80</v>
      </c>
      <c r="F332">
        <v>57</v>
      </c>
      <c r="G332">
        <v>69</v>
      </c>
    </row>
    <row r="333" spans="3:7">
      <c r="C333" s="338">
        <v>44385</v>
      </c>
      <c r="D333">
        <v>16.27</v>
      </c>
      <c r="E333">
        <v>80</v>
      </c>
      <c r="F333">
        <v>57</v>
      </c>
      <c r="G333">
        <v>69</v>
      </c>
    </row>
    <row r="334" spans="3:7">
      <c r="C334" s="338">
        <v>44386</v>
      </c>
      <c r="D334">
        <v>16.39</v>
      </c>
      <c r="E334">
        <v>80</v>
      </c>
      <c r="F334">
        <v>57</v>
      </c>
      <c r="G334">
        <v>69</v>
      </c>
    </row>
    <row r="335" spans="3:7">
      <c r="C335" s="338">
        <v>44387</v>
      </c>
      <c r="D335">
        <v>16.5</v>
      </c>
      <c r="E335">
        <v>80</v>
      </c>
      <c r="F335">
        <v>57</v>
      </c>
      <c r="G335">
        <v>69</v>
      </c>
    </row>
    <row r="336" spans="3:7">
      <c r="C336" s="338"/>
    </row>
    <row r="337" spans="3:7">
      <c r="C337" s="338">
        <v>44388</v>
      </c>
      <c r="D337">
        <v>16.61</v>
      </c>
      <c r="E337">
        <v>80</v>
      </c>
      <c r="F337">
        <v>57</v>
      </c>
      <c r="G337">
        <v>69</v>
      </c>
    </row>
    <row r="338" spans="3:7">
      <c r="C338" s="338">
        <v>44389</v>
      </c>
      <c r="D338">
        <v>16.72</v>
      </c>
      <c r="E338">
        <v>80</v>
      </c>
      <c r="F338">
        <v>57</v>
      </c>
      <c r="G338">
        <v>69</v>
      </c>
    </row>
    <row r="339" spans="3:7">
      <c r="C339" s="338">
        <v>44390</v>
      </c>
      <c r="D339">
        <v>16.829999999999998</v>
      </c>
      <c r="E339">
        <v>80</v>
      </c>
      <c r="F339">
        <v>57</v>
      </c>
      <c r="G339">
        <v>69</v>
      </c>
    </row>
    <row r="340" spans="3:7">
      <c r="C340" s="338">
        <v>44391</v>
      </c>
      <c r="D340">
        <v>16.95</v>
      </c>
      <c r="E340">
        <v>81</v>
      </c>
      <c r="F340">
        <v>57</v>
      </c>
      <c r="G340">
        <v>69</v>
      </c>
    </row>
    <row r="341" spans="3:7">
      <c r="C341" s="338">
        <v>44392</v>
      </c>
      <c r="D341">
        <v>17.07</v>
      </c>
      <c r="E341">
        <v>81</v>
      </c>
      <c r="F341">
        <v>57</v>
      </c>
      <c r="G341">
        <v>69</v>
      </c>
    </row>
    <row r="342" spans="3:7">
      <c r="C342" s="338"/>
    </row>
    <row r="343" spans="3:7">
      <c r="C343" s="338">
        <v>44393</v>
      </c>
      <c r="D343">
        <v>17.18</v>
      </c>
      <c r="E343">
        <v>81</v>
      </c>
      <c r="F343">
        <v>57</v>
      </c>
      <c r="G343">
        <v>69</v>
      </c>
    </row>
    <row r="344" spans="3:7">
      <c r="C344" s="338">
        <v>44394</v>
      </c>
      <c r="D344">
        <v>17.3</v>
      </c>
      <c r="E344">
        <v>81</v>
      </c>
      <c r="F344">
        <v>57</v>
      </c>
      <c r="G344">
        <v>69</v>
      </c>
    </row>
    <row r="345" spans="3:7">
      <c r="C345" s="338">
        <v>44395</v>
      </c>
      <c r="D345">
        <v>17.420000000000002</v>
      </c>
      <c r="E345">
        <v>81</v>
      </c>
      <c r="F345">
        <v>57</v>
      </c>
      <c r="G345">
        <v>69</v>
      </c>
    </row>
    <row r="346" spans="3:7">
      <c r="C346" s="338">
        <v>44396</v>
      </c>
      <c r="D346">
        <v>17.55</v>
      </c>
      <c r="E346">
        <v>81</v>
      </c>
      <c r="F346">
        <v>57</v>
      </c>
      <c r="G346">
        <v>69</v>
      </c>
    </row>
    <row r="347" spans="3:7">
      <c r="C347" s="338">
        <v>44397</v>
      </c>
      <c r="D347">
        <v>17.68</v>
      </c>
      <c r="E347">
        <v>81</v>
      </c>
      <c r="F347">
        <v>57</v>
      </c>
      <c r="G347">
        <v>69</v>
      </c>
    </row>
    <row r="348" spans="3:7">
      <c r="C348" s="338"/>
    </row>
    <row r="349" spans="3:7">
      <c r="C349" s="338">
        <v>44398</v>
      </c>
      <c r="D349">
        <v>17.809999999999999</v>
      </c>
      <c r="E349">
        <v>81</v>
      </c>
      <c r="F349">
        <v>57</v>
      </c>
      <c r="G349">
        <v>69</v>
      </c>
    </row>
    <row r="350" spans="3:7">
      <c r="C350" s="338">
        <v>44399</v>
      </c>
      <c r="D350">
        <v>17.940000000000001</v>
      </c>
      <c r="E350">
        <v>80</v>
      </c>
      <c r="F350">
        <v>57</v>
      </c>
      <c r="G350">
        <v>69</v>
      </c>
    </row>
    <row r="351" spans="3:7">
      <c r="C351" s="338">
        <v>44400</v>
      </c>
      <c r="D351">
        <v>18.07</v>
      </c>
      <c r="E351">
        <v>80</v>
      </c>
      <c r="F351">
        <v>57</v>
      </c>
      <c r="G351">
        <v>69</v>
      </c>
    </row>
    <row r="352" spans="3:7">
      <c r="C352" s="338">
        <v>44401</v>
      </c>
      <c r="D352">
        <v>18.190000000000001</v>
      </c>
      <c r="E352">
        <v>80</v>
      </c>
      <c r="F352">
        <v>57</v>
      </c>
      <c r="G352">
        <v>69</v>
      </c>
    </row>
    <row r="353" spans="3:7">
      <c r="C353" s="338">
        <v>44402</v>
      </c>
      <c r="D353">
        <v>18.32</v>
      </c>
      <c r="E353">
        <v>80</v>
      </c>
      <c r="F353">
        <v>57</v>
      </c>
      <c r="G353">
        <v>69</v>
      </c>
    </row>
    <row r="354" spans="3:7">
      <c r="C354" s="338"/>
    </row>
    <row r="355" spans="3:7">
      <c r="C355" s="338">
        <v>44403</v>
      </c>
      <c r="D355">
        <v>18.45</v>
      </c>
      <c r="E355">
        <v>80</v>
      </c>
      <c r="F355">
        <v>57</v>
      </c>
      <c r="G355">
        <v>69</v>
      </c>
    </row>
    <row r="356" spans="3:7">
      <c r="C356" s="338">
        <v>44404</v>
      </c>
      <c r="D356">
        <v>18.579999999999998</v>
      </c>
      <c r="E356">
        <v>80</v>
      </c>
      <c r="F356">
        <v>57</v>
      </c>
      <c r="G356">
        <v>69</v>
      </c>
    </row>
    <row r="357" spans="3:7">
      <c r="C357" s="338">
        <v>44405</v>
      </c>
      <c r="D357">
        <v>18.71</v>
      </c>
      <c r="E357">
        <v>80</v>
      </c>
      <c r="F357">
        <v>57</v>
      </c>
      <c r="G357">
        <v>69</v>
      </c>
    </row>
    <row r="358" spans="3:7">
      <c r="C358" s="338">
        <v>44406</v>
      </c>
      <c r="D358">
        <v>18.84</v>
      </c>
      <c r="E358">
        <v>80</v>
      </c>
      <c r="F358">
        <v>57</v>
      </c>
      <c r="G358">
        <v>69</v>
      </c>
    </row>
    <row r="359" spans="3:7">
      <c r="C359" s="338"/>
    </row>
    <row r="360" spans="3:7">
      <c r="C360" s="338">
        <v>44407</v>
      </c>
      <c r="D360">
        <v>18.97</v>
      </c>
      <c r="E360">
        <v>80</v>
      </c>
      <c r="F360">
        <v>57</v>
      </c>
      <c r="G360">
        <v>68</v>
      </c>
    </row>
    <row r="361" spans="3:7">
      <c r="C361" s="338">
        <v>44408</v>
      </c>
      <c r="D361">
        <v>19.100000000000001</v>
      </c>
      <c r="E361">
        <v>80</v>
      </c>
      <c r="F361">
        <v>57</v>
      </c>
      <c r="G361">
        <v>68</v>
      </c>
    </row>
    <row r="362" spans="3:7">
      <c r="C362" s="338"/>
    </row>
    <row r="363" spans="3:7">
      <c r="C363" s="338">
        <v>44409</v>
      </c>
      <c r="D363">
        <v>19.239999999999998</v>
      </c>
      <c r="E363">
        <v>80</v>
      </c>
      <c r="F363">
        <v>57</v>
      </c>
      <c r="G363">
        <v>68</v>
      </c>
    </row>
    <row r="364" spans="3:7">
      <c r="C364" s="338">
        <v>44410</v>
      </c>
      <c r="D364">
        <v>19.37</v>
      </c>
      <c r="E364">
        <v>80</v>
      </c>
      <c r="F364">
        <v>57</v>
      </c>
      <c r="G364">
        <v>68</v>
      </c>
    </row>
    <row r="365" spans="3:7">
      <c r="C365" s="338">
        <v>44411</v>
      </c>
      <c r="D365">
        <v>19.510000000000002</v>
      </c>
      <c r="E365">
        <v>80</v>
      </c>
      <c r="F365">
        <v>57</v>
      </c>
      <c r="G365">
        <v>68</v>
      </c>
    </row>
    <row r="366" spans="3:7">
      <c r="C366" s="338">
        <v>44412</v>
      </c>
      <c r="D366">
        <v>19.64</v>
      </c>
      <c r="E366">
        <v>80</v>
      </c>
      <c r="F366">
        <v>56</v>
      </c>
      <c r="G366">
        <v>68</v>
      </c>
    </row>
    <row r="367" spans="3:7">
      <c r="C367" s="338">
        <v>44413</v>
      </c>
      <c r="D367">
        <v>19.78</v>
      </c>
      <c r="E367">
        <v>80</v>
      </c>
      <c r="F367">
        <v>56</v>
      </c>
      <c r="G367">
        <v>68</v>
      </c>
    </row>
    <row r="368" spans="3:7">
      <c r="C368" s="338"/>
    </row>
    <row r="369" spans="3:7">
      <c r="C369" s="338">
        <v>44414</v>
      </c>
      <c r="D369">
        <v>19.920000000000002</v>
      </c>
      <c r="E369">
        <v>79</v>
      </c>
      <c r="F369">
        <v>56</v>
      </c>
      <c r="G369">
        <v>68</v>
      </c>
    </row>
    <row r="370" spans="3:7">
      <c r="C370" s="338">
        <v>44415</v>
      </c>
      <c r="D370">
        <v>20.059999999999999</v>
      </c>
      <c r="E370">
        <v>79</v>
      </c>
      <c r="F370">
        <v>56</v>
      </c>
      <c r="G370">
        <v>68</v>
      </c>
    </row>
    <row r="371" spans="3:7">
      <c r="C371" s="338">
        <v>44416</v>
      </c>
      <c r="D371">
        <v>20.2</v>
      </c>
      <c r="E371">
        <v>79</v>
      </c>
      <c r="F371">
        <v>56</v>
      </c>
      <c r="G371">
        <v>68</v>
      </c>
    </row>
    <row r="372" spans="3:7">
      <c r="C372" s="338">
        <v>44417</v>
      </c>
      <c r="D372">
        <v>20.34</v>
      </c>
      <c r="E372">
        <v>79</v>
      </c>
      <c r="F372">
        <v>56</v>
      </c>
      <c r="G372">
        <v>68</v>
      </c>
    </row>
    <row r="373" spans="3:7">
      <c r="C373" s="338">
        <v>44418</v>
      </c>
      <c r="D373">
        <v>20.47</v>
      </c>
      <c r="E373">
        <v>79</v>
      </c>
      <c r="F373">
        <v>56</v>
      </c>
      <c r="G373">
        <v>67</v>
      </c>
    </row>
    <row r="374" spans="3:7">
      <c r="C374" s="338"/>
    </row>
    <row r="375" spans="3:7">
      <c r="C375" s="338">
        <v>44419</v>
      </c>
      <c r="D375">
        <v>20.61</v>
      </c>
      <c r="E375">
        <v>79</v>
      </c>
      <c r="F375">
        <v>56</v>
      </c>
      <c r="G375">
        <v>67</v>
      </c>
    </row>
    <row r="376" spans="3:7">
      <c r="C376" s="338">
        <v>44420</v>
      </c>
      <c r="D376">
        <v>20.74</v>
      </c>
      <c r="E376">
        <v>79</v>
      </c>
      <c r="F376">
        <v>56</v>
      </c>
      <c r="G376">
        <v>67</v>
      </c>
    </row>
    <row r="377" spans="3:7">
      <c r="C377" s="338">
        <v>44421</v>
      </c>
      <c r="D377">
        <v>20.88</v>
      </c>
      <c r="E377">
        <v>79</v>
      </c>
      <c r="F377">
        <v>55</v>
      </c>
      <c r="G377">
        <v>67</v>
      </c>
    </row>
    <row r="378" spans="3:7">
      <c r="C378" s="338">
        <v>44422</v>
      </c>
      <c r="D378">
        <v>21.01</v>
      </c>
      <c r="E378">
        <v>78</v>
      </c>
      <c r="F378">
        <v>55</v>
      </c>
      <c r="G378">
        <v>67</v>
      </c>
    </row>
    <row r="379" spans="3:7">
      <c r="C379" s="338">
        <v>44423</v>
      </c>
      <c r="D379">
        <v>21.15</v>
      </c>
      <c r="E379">
        <v>78</v>
      </c>
      <c r="F379">
        <v>55</v>
      </c>
      <c r="G379">
        <v>67</v>
      </c>
    </row>
    <row r="380" spans="3:7">
      <c r="C380" s="338"/>
    </row>
    <row r="381" spans="3:7">
      <c r="C381" s="338">
        <v>44424</v>
      </c>
      <c r="D381">
        <v>21.28</v>
      </c>
      <c r="E381">
        <v>78</v>
      </c>
      <c r="F381">
        <v>55</v>
      </c>
      <c r="G381">
        <v>67</v>
      </c>
    </row>
    <row r="382" spans="3:7">
      <c r="C382" s="338">
        <v>44425</v>
      </c>
      <c r="D382">
        <v>21.41</v>
      </c>
      <c r="E382">
        <v>78</v>
      </c>
      <c r="F382">
        <v>55</v>
      </c>
      <c r="G382">
        <v>66</v>
      </c>
    </row>
    <row r="383" spans="3:7">
      <c r="C383" s="338">
        <v>44426</v>
      </c>
      <c r="D383">
        <v>21.53</v>
      </c>
      <c r="E383">
        <v>78</v>
      </c>
      <c r="F383">
        <v>55</v>
      </c>
      <c r="G383">
        <v>66</v>
      </c>
    </row>
    <row r="384" spans="3:7">
      <c r="C384" s="338">
        <v>44427</v>
      </c>
      <c r="D384">
        <v>21.65</v>
      </c>
      <c r="E384">
        <v>78</v>
      </c>
      <c r="F384">
        <v>55</v>
      </c>
      <c r="G384">
        <v>66</v>
      </c>
    </row>
    <row r="385" spans="3:7">
      <c r="C385" s="338">
        <v>44428</v>
      </c>
      <c r="D385">
        <v>21.78</v>
      </c>
      <c r="E385">
        <v>78</v>
      </c>
      <c r="F385">
        <v>54</v>
      </c>
      <c r="G385">
        <v>66</v>
      </c>
    </row>
    <row r="386" spans="3:7">
      <c r="C386" s="338"/>
    </row>
    <row r="387" spans="3:7">
      <c r="C387" s="338">
        <v>44429</v>
      </c>
      <c r="D387">
        <v>21.9</v>
      </c>
      <c r="E387">
        <v>77</v>
      </c>
      <c r="F387">
        <v>54</v>
      </c>
      <c r="G387">
        <v>66</v>
      </c>
    </row>
    <row r="388" spans="3:7">
      <c r="C388" s="338">
        <v>44430</v>
      </c>
      <c r="D388">
        <v>22.02</v>
      </c>
      <c r="E388">
        <v>77</v>
      </c>
      <c r="F388">
        <v>54</v>
      </c>
      <c r="G388">
        <v>66</v>
      </c>
    </row>
    <row r="389" spans="3:7">
      <c r="C389" s="338">
        <v>44431</v>
      </c>
      <c r="D389">
        <v>22.14</v>
      </c>
      <c r="E389">
        <v>77</v>
      </c>
      <c r="F389">
        <v>54</v>
      </c>
      <c r="G389">
        <v>65</v>
      </c>
    </row>
    <row r="390" spans="3:7">
      <c r="C390" s="338">
        <v>44432</v>
      </c>
      <c r="D390">
        <v>22.27</v>
      </c>
      <c r="E390">
        <v>77</v>
      </c>
      <c r="F390">
        <v>54</v>
      </c>
      <c r="G390">
        <v>65</v>
      </c>
    </row>
    <row r="391" spans="3:7">
      <c r="C391" s="338">
        <v>44433</v>
      </c>
      <c r="D391">
        <v>22.4</v>
      </c>
      <c r="E391">
        <v>77</v>
      </c>
      <c r="F391">
        <v>53</v>
      </c>
      <c r="G391">
        <v>65</v>
      </c>
    </row>
    <row r="392" spans="3:7">
      <c r="C392" s="338"/>
    </row>
    <row r="393" spans="3:7">
      <c r="C393" s="338">
        <v>44434</v>
      </c>
      <c r="D393">
        <v>22.52</v>
      </c>
      <c r="E393">
        <v>76</v>
      </c>
      <c r="F393">
        <v>53</v>
      </c>
      <c r="G393">
        <v>65</v>
      </c>
    </row>
    <row r="394" spans="3:7">
      <c r="C394" s="338">
        <v>44435</v>
      </c>
      <c r="D394">
        <v>22.64</v>
      </c>
      <c r="E394">
        <v>76</v>
      </c>
      <c r="F394">
        <v>53</v>
      </c>
      <c r="G394">
        <v>64</v>
      </c>
    </row>
    <row r="395" spans="3:7">
      <c r="C395" s="338">
        <v>44436</v>
      </c>
      <c r="D395">
        <v>22.77</v>
      </c>
      <c r="E395">
        <v>76</v>
      </c>
      <c r="F395">
        <v>53</v>
      </c>
      <c r="G395">
        <v>64</v>
      </c>
    </row>
    <row r="396" spans="3:7">
      <c r="C396" s="338">
        <v>44437</v>
      </c>
      <c r="D396">
        <v>22.89</v>
      </c>
      <c r="E396">
        <v>76</v>
      </c>
      <c r="F396">
        <v>52</v>
      </c>
      <c r="G396">
        <v>64</v>
      </c>
    </row>
    <row r="397" spans="3:7">
      <c r="C397" s="338">
        <v>44438</v>
      </c>
      <c r="D397">
        <v>23.02</v>
      </c>
      <c r="E397">
        <v>75</v>
      </c>
      <c r="F397">
        <v>52</v>
      </c>
      <c r="G397">
        <v>64</v>
      </c>
    </row>
    <row r="398" spans="3:7">
      <c r="C398" s="338"/>
    </row>
    <row r="399" spans="3:7">
      <c r="C399" s="338">
        <v>44439</v>
      </c>
      <c r="D399">
        <v>23.15</v>
      </c>
      <c r="E399">
        <v>75</v>
      </c>
      <c r="F399">
        <v>52</v>
      </c>
      <c r="G399">
        <v>63</v>
      </c>
    </row>
    <row r="400" spans="3:7">
      <c r="C400" s="338"/>
    </row>
    <row r="401" spans="3:3">
      <c r="C401" s="338"/>
    </row>
    <row r="402" spans="3:3">
      <c r="C402" s="338"/>
    </row>
    <row r="403" spans="3:3">
      <c r="C403" s="338"/>
    </row>
    <row r="404" spans="3:3">
      <c r="C404" s="338"/>
    </row>
    <row r="405" spans="3:3">
      <c r="C405" s="338"/>
    </row>
    <row r="406" spans="3:3">
      <c r="C406" s="338"/>
    </row>
    <row r="407" spans="3:3">
      <c r="C407" s="338"/>
    </row>
    <row r="408" spans="3:3">
      <c r="C408" s="338"/>
    </row>
    <row r="409" spans="3:3">
      <c r="C409" s="338"/>
    </row>
    <row r="410" spans="3:3">
      <c r="C410" s="338"/>
    </row>
    <row r="411" spans="3:3">
      <c r="C411" s="338"/>
    </row>
    <row r="412" spans="3:3">
      <c r="C412" s="338"/>
    </row>
    <row r="413" spans="3:3">
      <c r="C413" s="338"/>
    </row>
    <row r="414" spans="3:3">
      <c r="C414" s="338"/>
    </row>
    <row r="415" spans="3:3">
      <c r="C415" s="338"/>
    </row>
    <row r="416" spans="3:3">
      <c r="C416" s="338"/>
    </row>
    <row r="417" spans="3:3">
      <c r="C417" s="338"/>
    </row>
    <row r="418" spans="3:3">
      <c r="C418" s="338"/>
    </row>
    <row r="419" spans="3:3">
      <c r="C419" s="338"/>
    </row>
    <row r="420" spans="3:3">
      <c r="C420" s="338"/>
    </row>
    <row r="421" spans="3:3">
      <c r="C421" s="338"/>
    </row>
    <row r="422" spans="3:3">
      <c r="C422" s="338"/>
    </row>
    <row r="423" spans="3:3">
      <c r="C423" s="338"/>
    </row>
    <row r="424" spans="3:3">
      <c r="C424" s="338"/>
    </row>
    <row r="425" spans="3:3">
      <c r="C425" s="338"/>
    </row>
    <row r="426" spans="3:3">
      <c r="C426" s="338"/>
    </row>
    <row r="427" spans="3:3">
      <c r="C427" s="338"/>
    </row>
    <row r="428" spans="3:3">
      <c r="C428" s="338"/>
    </row>
    <row r="429" spans="3:3">
      <c r="C429" s="338"/>
    </row>
    <row r="430" spans="3:3">
      <c r="C430" s="338"/>
    </row>
    <row r="431" spans="3:3">
      <c r="C431" s="338"/>
    </row>
    <row r="432" spans="3:3">
      <c r="C432" s="338"/>
    </row>
    <row r="433" spans="3:7">
      <c r="C433" s="338"/>
    </row>
    <row r="434" spans="3:7">
      <c r="C434" s="338"/>
    </row>
    <row r="435" spans="3:7">
      <c r="C435" s="338"/>
    </row>
    <row r="436" spans="3:7">
      <c r="C436" s="338">
        <v>44440</v>
      </c>
      <c r="D436">
        <v>23.28</v>
      </c>
      <c r="E436">
        <v>75</v>
      </c>
      <c r="F436">
        <v>52</v>
      </c>
      <c r="G436">
        <v>63</v>
      </c>
    </row>
    <row r="437" spans="3:7">
      <c r="C437" s="338">
        <v>44441</v>
      </c>
      <c r="D437">
        <v>23.42</v>
      </c>
      <c r="E437">
        <v>75</v>
      </c>
      <c r="F437">
        <v>51</v>
      </c>
      <c r="G437">
        <v>63</v>
      </c>
    </row>
    <row r="438" spans="3:7">
      <c r="C438" s="338">
        <v>44442</v>
      </c>
      <c r="D438">
        <v>23.55</v>
      </c>
      <c r="E438">
        <v>74</v>
      </c>
      <c r="F438">
        <v>51</v>
      </c>
      <c r="G438">
        <v>63</v>
      </c>
    </row>
    <row r="439" spans="3:7">
      <c r="C439" s="338">
        <v>44443</v>
      </c>
      <c r="D439">
        <v>23.68</v>
      </c>
      <c r="E439">
        <v>74</v>
      </c>
      <c r="F439">
        <v>51</v>
      </c>
      <c r="G439">
        <v>62</v>
      </c>
    </row>
    <row r="440" spans="3:7">
      <c r="C440" s="338">
        <v>44444</v>
      </c>
      <c r="D440">
        <v>23.81</v>
      </c>
      <c r="E440">
        <v>74</v>
      </c>
      <c r="F440">
        <v>50</v>
      </c>
      <c r="G440">
        <v>62</v>
      </c>
    </row>
    <row r="441" spans="3:7">
      <c r="C441" s="338"/>
    </row>
    <row r="442" spans="3:7">
      <c r="C442" s="338">
        <v>44445</v>
      </c>
      <c r="D442">
        <v>23.94</v>
      </c>
      <c r="E442">
        <v>73</v>
      </c>
      <c r="F442">
        <v>50</v>
      </c>
      <c r="G442">
        <v>62</v>
      </c>
    </row>
    <row r="443" spans="3:7">
      <c r="C443" s="338">
        <v>44446</v>
      </c>
      <c r="D443">
        <v>24.07</v>
      </c>
      <c r="E443">
        <v>73</v>
      </c>
      <c r="F443">
        <v>50</v>
      </c>
      <c r="G443">
        <v>61</v>
      </c>
    </row>
    <row r="444" spans="3:7">
      <c r="C444" s="338">
        <v>44447</v>
      </c>
      <c r="D444">
        <v>24.2</v>
      </c>
      <c r="E444">
        <v>73</v>
      </c>
      <c r="F444">
        <v>49</v>
      </c>
      <c r="G444">
        <v>61</v>
      </c>
    </row>
    <row r="445" spans="3:7">
      <c r="C445" s="338">
        <v>44448</v>
      </c>
      <c r="D445">
        <v>24.33</v>
      </c>
      <c r="E445">
        <v>72</v>
      </c>
      <c r="F445">
        <v>49</v>
      </c>
      <c r="G445">
        <v>61</v>
      </c>
    </row>
    <row r="446" spans="3:7">
      <c r="C446" s="338">
        <v>44449</v>
      </c>
      <c r="D446">
        <v>24.46</v>
      </c>
      <c r="E446">
        <v>72</v>
      </c>
      <c r="F446">
        <v>49</v>
      </c>
      <c r="G446">
        <v>60</v>
      </c>
    </row>
    <row r="447" spans="3:7">
      <c r="C447" s="338"/>
    </row>
    <row r="448" spans="3:7">
      <c r="C448" s="338">
        <v>44450</v>
      </c>
      <c r="D448">
        <v>24.59</v>
      </c>
      <c r="E448">
        <v>72</v>
      </c>
      <c r="F448">
        <v>48</v>
      </c>
      <c r="G448">
        <v>60</v>
      </c>
    </row>
    <row r="449" spans="3:7">
      <c r="C449" s="338">
        <v>44451</v>
      </c>
      <c r="D449">
        <v>24.72</v>
      </c>
      <c r="E449">
        <v>71</v>
      </c>
      <c r="F449">
        <v>48</v>
      </c>
      <c r="G449">
        <v>60</v>
      </c>
    </row>
    <row r="450" spans="3:7">
      <c r="C450" s="338">
        <v>44452</v>
      </c>
      <c r="D450">
        <v>24.85</v>
      </c>
      <c r="E450">
        <v>71</v>
      </c>
      <c r="F450">
        <v>47</v>
      </c>
      <c r="G450">
        <v>59</v>
      </c>
    </row>
    <row r="451" spans="3:7">
      <c r="C451" s="338">
        <v>44453</v>
      </c>
      <c r="D451">
        <v>24.99</v>
      </c>
      <c r="E451">
        <v>71</v>
      </c>
      <c r="F451">
        <v>47</v>
      </c>
      <c r="G451">
        <v>59</v>
      </c>
    </row>
    <row r="452" spans="3:7">
      <c r="C452" s="338">
        <v>44454</v>
      </c>
      <c r="D452">
        <v>25.12</v>
      </c>
      <c r="E452">
        <v>70</v>
      </c>
      <c r="F452">
        <v>47</v>
      </c>
      <c r="G452">
        <v>58</v>
      </c>
    </row>
    <row r="453" spans="3:7">
      <c r="C453" s="338"/>
    </row>
    <row r="454" spans="3:7">
      <c r="C454" s="338">
        <v>44455</v>
      </c>
      <c r="D454">
        <v>25.25</v>
      </c>
      <c r="E454">
        <v>70</v>
      </c>
      <c r="F454">
        <v>46</v>
      </c>
      <c r="G454">
        <v>58</v>
      </c>
    </row>
    <row r="455" spans="3:7">
      <c r="C455" s="338">
        <v>44456</v>
      </c>
      <c r="D455">
        <v>25.38</v>
      </c>
      <c r="E455">
        <v>69</v>
      </c>
      <c r="F455">
        <v>46</v>
      </c>
      <c r="G455">
        <v>58</v>
      </c>
    </row>
    <row r="456" spans="3:7">
      <c r="C456" s="338">
        <v>44457</v>
      </c>
      <c r="D456">
        <v>25.51</v>
      </c>
      <c r="E456">
        <v>69</v>
      </c>
      <c r="F456">
        <v>46</v>
      </c>
      <c r="G456">
        <v>57</v>
      </c>
    </row>
    <row r="457" spans="3:7">
      <c r="C457" s="338">
        <v>44458</v>
      </c>
      <c r="D457">
        <v>25.64</v>
      </c>
      <c r="E457">
        <v>69</v>
      </c>
      <c r="F457">
        <v>45</v>
      </c>
      <c r="G457">
        <v>57</v>
      </c>
    </row>
    <row r="458" spans="3:7">
      <c r="C458" s="338">
        <v>44459</v>
      </c>
      <c r="D458">
        <v>25.76</v>
      </c>
      <c r="E458">
        <v>68</v>
      </c>
      <c r="F458">
        <v>45</v>
      </c>
      <c r="G458">
        <v>56</v>
      </c>
    </row>
    <row r="459" spans="3:7">
      <c r="C459" s="338"/>
    </row>
    <row r="460" spans="3:7">
      <c r="C460" s="338">
        <v>44460</v>
      </c>
      <c r="D460">
        <v>25.89</v>
      </c>
      <c r="E460">
        <v>68</v>
      </c>
      <c r="F460">
        <v>44</v>
      </c>
      <c r="G460">
        <v>56</v>
      </c>
    </row>
    <row r="461" spans="3:7">
      <c r="C461" s="338">
        <v>44461</v>
      </c>
      <c r="D461">
        <v>26.02</v>
      </c>
      <c r="E461">
        <v>67</v>
      </c>
      <c r="F461">
        <v>44</v>
      </c>
      <c r="G461">
        <v>56</v>
      </c>
    </row>
    <row r="462" spans="3:7">
      <c r="C462" s="338">
        <v>44462</v>
      </c>
      <c r="D462">
        <v>26.14</v>
      </c>
      <c r="E462">
        <v>67</v>
      </c>
      <c r="F462">
        <v>43</v>
      </c>
      <c r="G462">
        <v>55</v>
      </c>
    </row>
    <row r="463" spans="3:7">
      <c r="C463" s="338">
        <v>44463</v>
      </c>
      <c r="D463">
        <v>26.27</v>
      </c>
      <c r="E463">
        <v>66</v>
      </c>
      <c r="F463">
        <v>43</v>
      </c>
      <c r="G463">
        <v>55</v>
      </c>
    </row>
    <row r="464" spans="3:7">
      <c r="C464" s="338">
        <v>44464</v>
      </c>
      <c r="D464">
        <v>26.4</v>
      </c>
      <c r="E464">
        <v>66</v>
      </c>
      <c r="F464">
        <v>43</v>
      </c>
      <c r="G464">
        <v>54</v>
      </c>
    </row>
    <row r="465" spans="3:7">
      <c r="C465" s="338"/>
    </row>
    <row r="466" spans="3:7">
      <c r="C466" s="338">
        <v>44465</v>
      </c>
      <c r="D466">
        <v>26.53</v>
      </c>
      <c r="E466">
        <v>65</v>
      </c>
      <c r="F466">
        <v>42</v>
      </c>
      <c r="G466">
        <v>54</v>
      </c>
    </row>
    <row r="467" spans="3:7">
      <c r="C467" s="338">
        <v>44466</v>
      </c>
      <c r="D467">
        <v>26.66</v>
      </c>
      <c r="E467">
        <v>65</v>
      </c>
      <c r="F467">
        <v>42</v>
      </c>
      <c r="G467">
        <v>53</v>
      </c>
    </row>
    <row r="468" spans="3:7">
      <c r="C468" s="338">
        <v>44467</v>
      </c>
      <c r="D468">
        <v>26.78</v>
      </c>
      <c r="E468">
        <v>65</v>
      </c>
      <c r="F468">
        <v>41</v>
      </c>
      <c r="G468">
        <v>53</v>
      </c>
    </row>
    <row r="469" spans="3:7">
      <c r="C469" s="338">
        <v>44468</v>
      </c>
      <c r="D469">
        <v>26.9</v>
      </c>
      <c r="E469">
        <v>64</v>
      </c>
      <c r="F469">
        <v>41</v>
      </c>
      <c r="G469">
        <v>53</v>
      </c>
    </row>
    <row r="470" spans="3:7">
      <c r="C470" s="338">
        <v>44469</v>
      </c>
      <c r="D470">
        <v>27.01</v>
      </c>
      <c r="E470">
        <v>64</v>
      </c>
      <c r="F470">
        <v>41</v>
      </c>
      <c r="G470">
        <v>52</v>
      </c>
    </row>
    <row r="471" spans="3:7">
      <c r="C471" s="338"/>
    </row>
    <row r="472" spans="3:7">
      <c r="C472" s="338">
        <v>44470</v>
      </c>
      <c r="D472">
        <v>27.13</v>
      </c>
      <c r="E472">
        <v>63</v>
      </c>
      <c r="F472">
        <v>40</v>
      </c>
      <c r="G472">
        <v>52</v>
      </c>
    </row>
    <row r="473" spans="3:7">
      <c r="C473" s="338">
        <v>44471</v>
      </c>
      <c r="D473">
        <v>27.25</v>
      </c>
      <c r="E473">
        <v>63</v>
      </c>
      <c r="F473">
        <v>40</v>
      </c>
      <c r="G473">
        <v>51</v>
      </c>
    </row>
    <row r="474" spans="3:7">
      <c r="C474" s="338">
        <v>44472</v>
      </c>
      <c r="D474">
        <v>27.37</v>
      </c>
      <c r="E474">
        <v>62</v>
      </c>
      <c r="F474">
        <v>39</v>
      </c>
      <c r="G474">
        <v>51</v>
      </c>
    </row>
    <row r="475" spans="3:7">
      <c r="C475" s="338">
        <v>44473</v>
      </c>
      <c r="D475">
        <v>27.49</v>
      </c>
      <c r="E475">
        <v>62</v>
      </c>
      <c r="F475">
        <v>39</v>
      </c>
      <c r="G475">
        <v>50</v>
      </c>
    </row>
    <row r="476" spans="3:7">
      <c r="C476" s="338">
        <v>44474</v>
      </c>
      <c r="D476">
        <v>27.61</v>
      </c>
      <c r="E476">
        <v>61</v>
      </c>
      <c r="F476">
        <v>39</v>
      </c>
      <c r="G476">
        <v>50</v>
      </c>
    </row>
    <row r="477" spans="3:7">
      <c r="C477" s="338"/>
    </row>
    <row r="478" spans="3:7">
      <c r="C478" s="338">
        <v>44475</v>
      </c>
      <c r="D478">
        <v>27.72</v>
      </c>
      <c r="E478">
        <v>61</v>
      </c>
      <c r="F478">
        <v>38</v>
      </c>
      <c r="G478">
        <v>49</v>
      </c>
    </row>
    <row r="479" spans="3:7">
      <c r="C479" s="338">
        <v>44476</v>
      </c>
      <c r="D479">
        <v>27.84</v>
      </c>
      <c r="E479">
        <v>60</v>
      </c>
      <c r="F479">
        <v>38</v>
      </c>
      <c r="G479">
        <v>49</v>
      </c>
    </row>
    <row r="480" spans="3:7">
      <c r="C480" s="338">
        <v>44477</v>
      </c>
      <c r="D480">
        <v>27.95</v>
      </c>
      <c r="E480">
        <v>60</v>
      </c>
      <c r="F480">
        <v>37</v>
      </c>
      <c r="G480">
        <v>49</v>
      </c>
    </row>
    <row r="481" spans="3:7">
      <c r="C481" s="338">
        <v>44478</v>
      </c>
      <c r="D481">
        <v>28.07</v>
      </c>
      <c r="E481">
        <v>59</v>
      </c>
      <c r="F481">
        <v>37</v>
      </c>
      <c r="G481">
        <v>48</v>
      </c>
    </row>
    <row r="482" spans="3:7">
      <c r="C482" s="338">
        <v>44479</v>
      </c>
      <c r="D482">
        <v>28.18</v>
      </c>
      <c r="E482">
        <v>59</v>
      </c>
      <c r="F482">
        <v>37</v>
      </c>
      <c r="G482">
        <v>48</v>
      </c>
    </row>
    <row r="483" spans="3:7">
      <c r="C483" s="338"/>
    </row>
    <row r="484" spans="3:7">
      <c r="C484" s="338">
        <v>44480</v>
      </c>
      <c r="D484">
        <v>28.29</v>
      </c>
      <c r="E484">
        <v>58</v>
      </c>
      <c r="F484">
        <v>36</v>
      </c>
      <c r="G484">
        <v>47</v>
      </c>
    </row>
    <row r="485" spans="3:7">
      <c r="C485" s="338">
        <v>44481</v>
      </c>
      <c r="D485">
        <v>28.4</v>
      </c>
      <c r="E485">
        <v>58</v>
      </c>
      <c r="F485">
        <v>36</v>
      </c>
      <c r="G485">
        <v>47</v>
      </c>
    </row>
    <row r="486" spans="3:7">
      <c r="C486" s="338">
        <v>44482</v>
      </c>
      <c r="D486">
        <v>28.51</v>
      </c>
      <c r="E486">
        <v>57</v>
      </c>
      <c r="F486">
        <v>36</v>
      </c>
      <c r="G486">
        <v>46</v>
      </c>
    </row>
    <row r="487" spans="3:7">
      <c r="C487" s="338">
        <v>44483</v>
      </c>
      <c r="D487">
        <v>28.62</v>
      </c>
      <c r="E487">
        <v>57</v>
      </c>
      <c r="F487">
        <v>35</v>
      </c>
      <c r="G487">
        <v>46</v>
      </c>
    </row>
    <row r="488" spans="3:7">
      <c r="C488" s="338">
        <v>44484</v>
      </c>
      <c r="D488">
        <v>28.73</v>
      </c>
      <c r="E488">
        <v>56</v>
      </c>
      <c r="F488">
        <v>35</v>
      </c>
      <c r="G488">
        <v>45</v>
      </c>
    </row>
    <row r="489" spans="3:7">
      <c r="C489" s="338"/>
    </row>
    <row r="490" spans="3:7">
      <c r="C490" s="338">
        <v>44485</v>
      </c>
      <c r="D490">
        <v>28.84</v>
      </c>
      <c r="E490">
        <v>55</v>
      </c>
      <c r="F490">
        <v>34</v>
      </c>
      <c r="G490">
        <v>45</v>
      </c>
    </row>
    <row r="491" spans="3:7">
      <c r="C491" s="338">
        <v>44486</v>
      </c>
      <c r="D491">
        <v>28.95</v>
      </c>
      <c r="E491">
        <v>55</v>
      </c>
      <c r="F491">
        <v>34</v>
      </c>
      <c r="G491">
        <v>45</v>
      </c>
    </row>
    <row r="492" spans="3:7">
      <c r="C492" s="338">
        <v>44487</v>
      </c>
      <c r="D492">
        <v>29.05</v>
      </c>
      <c r="E492">
        <v>54</v>
      </c>
      <c r="F492">
        <v>34</v>
      </c>
      <c r="G492">
        <v>44</v>
      </c>
    </row>
    <row r="493" spans="3:7">
      <c r="C493" s="338">
        <v>44488</v>
      </c>
      <c r="D493">
        <v>29.15</v>
      </c>
      <c r="E493">
        <v>54</v>
      </c>
      <c r="F493">
        <v>33</v>
      </c>
      <c r="G493">
        <v>44</v>
      </c>
    </row>
    <row r="494" spans="3:7">
      <c r="C494" s="338">
        <v>44489</v>
      </c>
      <c r="D494">
        <v>29.25</v>
      </c>
      <c r="E494">
        <v>53</v>
      </c>
      <c r="F494">
        <v>33</v>
      </c>
      <c r="G494">
        <v>43</v>
      </c>
    </row>
    <row r="495" spans="3:7">
      <c r="C495" s="338"/>
    </row>
    <row r="496" spans="3:7">
      <c r="C496" s="338">
        <v>44490</v>
      </c>
      <c r="D496">
        <v>29.34</v>
      </c>
      <c r="E496">
        <v>53</v>
      </c>
      <c r="F496">
        <v>33</v>
      </c>
      <c r="G496">
        <v>43</v>
      </c>
    </row>
    <row r="497" spans="3:7">
      <c r="C497" s="338">
        <v>44491</v>
      </c>
      <c r="D497">
        <v>29.43</v>
      </c>
      <c r="E497">
        <v>52</v>
      </c>
      <c r="F497">
        <v>32</v>
      </c>
      <c r="G497">
        <v>42</v>
      </c>
    </row>
    <row r="498" spans="3:7">
      <c r="C498" s="338">
        <v>44492</v>
      </c>
      <c r="D498">
        <v>29.52</v>
      </c>
      <c r="E498">
        <v>52</v>
      </c>
      <c r="F498">
        <v>32</v>
      </c>
      <c r="G498">
        <v>42</v>
      </c>
    </row>
    <row r="499" spans="3:7">
      <c r="C499" s="338">
        <v>44493</v>
      </c>
      <c r="D499">
        <v>29.6</v>
      </c>
      <c r="E499">
        <v>51</v>
      </c>
      <c r="F499">
        <v>32</v>
      </c>
      <c r="G499">
        <v>41</v>
      </c>
    </row>
    <row r="500" spans="3:7">
      <c r="C500" s="338">
        <v>44494</v>
      </c>
      <c r="D500">
        <v>29.68</v>
      </c>
      <c r="E500">
        <v>51</v>
      </c>
      <c r="F500">
        <v>31</v>
      </c>
      <c r="G500">
        <v>41</v>
      </c>
    </row>
    <row r="501" spans="3:7">
      <c r="C501" s="338"/>
    </row>
    <row r="502" spans="3:7">
      <c r="C502" s="338">
        <v>44495</v>
      </c>
      <c r="D502">
        <v>29.77</v>
      </c>
      <c r="E502">
        <v>50</v>
      </c>
      <c r="F502">
        <v>31</v>
      </c>
      <c r="G502">
        <v>41</v>
      </c>
    </row>
    <row r="503" spans="3:7">
      <c r="C503" s="338">
        <v>44496</v>
      </c>
      <c r="D503">
        <v>29.85</v>
      </c>
      <c r="E503">
        <v>50</v>
      </c>
      <c r="F503">
        <v>31</v>
      </c>
      <c r="G503">
        <v>40</v>
      </c>
    </row>
    <row r="504" spans="3:7">
      <c r="C504" s="338">
        <v>44497</v>
      </c>
      <c r="D504">
        <v>29.93</v>
      </c>
      <c r="E504">
        <v>49</v>
      </c>
      <c r="F504">
        <v>30</v>
      </c>
      <c r="G504">
        <v>40</v>
      </c>
    </row>
    <row r="505" spans="3:7">
      <c r="C505" s="338">
        <v>44498</v>
      </c>
      <c r="D505">
        <v>30.01</v>
      </c>
      <c r="E505">
        <v>49</v>
      </c>
      <c r="F505">
        <v>30</v>
      </c>
      <c r="G505">
        <v>39</v>
      </c>
    </row>
    <row r="506" spans="3:7">
      <c r="C506" s="338">
        <v>44499</v>
      </c>
      <c r="D506">
        <v>30.09</v>
      </c>
      <c r="E506">
        <v>48</v>
      </c>
      <c r="F506">
        <v>30</v>
      </c>
      <c r="G506">
        <v>39</v>
      </c>
    </row>
    <row r="507" spans="3:7">
      <c r="C507" s="338"/>
    </row>
    <row r="508" spans="3:7">
      <c r="C508" s="338">
        <v>44500</v>
      </c>
      <c r="D508">
        <v>30.17</v>
      </c>
      <c r="E508">
        <v>48</v>
      </c>
      <c r="F508">
        <v>29</v>
      </c>
      <c r="G508">
        <v>38</v>
      </c>
    </row>
    <row r="509" spans="3:7">
      <c r="C509" s="338"/>
    </row>
    <row r="510" spans="3:7">
      <c r="C510" s="338"/>
    </row>
    <row r="511" spans="3:7">
      <c r="C511" s="338"/>
    </row>
    <row r="512" spans="3:7">
      <c r="C512" s="338"/>
    </row>
    <row r="513" spans="3:3">
      <c r="C513" s="338"/>
    </row>
    <row r="514" spans="3:3">
      <c r="C514" s="338"/>
    </row>
    <row r="515" spans="3:3">
      <c r="C515" s="338"/>
    </row>
    <row r="516" spans="3:3">
      <c r="C516" s="338"/>
    </row>
    <row r="517" spans="3:3">
      <c r="C517" s="338"/>
    </row>
    <row r="518" spans="3:3">
      <c r="C518" s="338"/>
    </row>
    <row r="519" spans="3:3">
      <c r="C519" s="338"/>
    </row>
    <row r="520" spans="3:3">
      <c r="C520" s="338"/>
    </row>
    <row r="521" spans="3:3">
      <c r="C521" s="338"/>
    </row>
    <row r="522" spans="3:3">
      <c r="C522" s="338"/>
    </row>
    <row r="523" spans="3:3">
      <c r="C523" s="338"/>
    </row>
    <row r="524" spans="3:3">
      <c r="C524" s="338"/>
    </row>
    <row r="525" spans="3:3">
      <c r="C525" s="338"/>
    </row>
    <row r="526" spans="3:3">
      <c r="C526" s="338"/>
    </row>
    <row r="527" spans="3:3">
      <c r="C527" s="338"/>
    </row>
    <row r="528" spans="3:3">
      <c r="C528" s="338"/>
    </row>
    <row r="529" spans="3:3">
      <c r="C529" s="338"/>
    </row>
    <row r="530" spans="3:3">
      <c r="C530" s="338"/>
    </row>
    <row r="531" spans="3:3">
      <c r="C531" s="338"/>
    </row>
    <row r="532" spans="3:3">
      <c r="C532" s="338"/>
    </row>
    <row r="533" spans="3:3">
      <c r="C533" s="338"/>
    </row>
    <row r="534" spans="3:3">
      <c r="C534" s="338"/>
    </row>
    <row r="535" spans="3:3">
      <c r="C535" s="338"/>
    </row>
    <row r="536" spans="3:3">
      <c r="C536" s="338"/>
    </row>
    <row r="537" spans="3:3">
      <c r="C537" s="338"/>
    </row>
    <row r="538" spans="3:3">
      <c r="C538" s="338"/>
    </row>
    <row r="539" spans="3:3">
      <c r="C539" s="338"/>
    </row>
    <row r="540" spans="3:3">
      <c r="C540" s="338"/>
    </row>
    <row r="541" spans="3:3">
      <c r="C541" s="338"/>
    </row>
    <row r="542" spans="3:3">
      <c r="C542" s="338"/>
    </row>
    <row r="543" spans="3:3">
      <c r="C543" s="338"/>
    </row>
    <row r="544" spans="3:3">
      <c r="C544" s="338"/>
    </row>
    <row r="545" spans="3:7">
      <c r="C545" s="338">
        <v>44501</v>
      </c>
      <c r="D545">
        <v>30.25</v>
      </c>
      <c r="E545">
        <v>47</v>
      </c>
      <c r="F545">
        <v>29</v>
      </c>
      <c r="G545">
        <v>38</v>
      </c>
    </row>
    <row r="546" spans="3:7">
      <c r="C546" s="338">
        <v>44502</v>
      </c>
      <c r="D546">
        <v>30.32</v>
      </c>
      <c r="E546">
        <v>47</v>
      </c>
      <c r="F546">
        <v>28</v>
      </c>
      <c r="G546">
        <v>38</v>
      </c>
    </row>
    <row r="547" spans="3:7">
      <c r="C547" s="338">
        <v>44503</v>
      </c>
      <c r="D547">
        <v>30.4</v>
      </c>
      <c r="E547">
        <v>46</v>
      </c>
      <c r="F547">
        <v>28</v>
      </c>
      <c r="G547">
        <v>37</v>
      </c>
    </row>
    <row r="548" spans="3:7">
      <c r="C548" s="338">
        <v>44504</v>
      </c>
      <c r="D548">
        <v>30.47</v>
      </c>
      <c r="E548">
        <v>46</v>
      </c>
      <c r="F548">
        <v>28</v>
      </c>
      <c r="G548">
        <v>37</v>
      </c>
    </row>
    <row r="549" spans="3:7">
      <c r="C549" s="338">
        <v>44505</v>
      </c>
      <c r="D549">
        <v>30.55</v>
      </c>
      <c r="E549">
        <v>45</v>
      </c>
      <c r="F549">
        <v>27</v>
      </c>
      <c r="G549">
        <v>36</v>
      </c>
    </row>
    <row r="550" spans="3:7">
      <c r="C550" s="338"/>
    </row>
    <row r="551" spans="3:7">
      <c r="C551" s="338">
        <v>44506</v>
      </c>
      <c r="D551">
        <v>30.62</v>
      </c>
      <c r="E551">
        <v>45</v>
      </c>
      <c r="F551">
        <v>27</v>
      </c>
      <c r="G551">
        <v>36</v>
      </c>
    </row>
    <row r="552" spans="3:7">
      <c r="C552" s="338">
        <v>44507</v>
      </c>
      <c r="D552">
        <v>30.7</v>
      </c>
      <c r="E552">
        <v>44</v>
      </c>
      <c r="F552">
        <v>27</v>
      </c>
      <c r="G552">
        <v>35</v>
      </c>
    </row>
    <row r="553" spans="3:7">
      <c r="C553" s="338">
        <v>44508</v>
      </c>
      <c r="D553">
        <v>30.77</v>
      </c>
      <c r="E553">
        <v>43</v>
      </c>
      <c r="F553">
        <v>26</v>
      </c>
      <c r="G553">
        <v>35</v>
      </c>
    </row>
    <row r="554" spans="3:7">
      <c r="C554" s="338">
        <v>44509</v>
      </c>
      <c r="D554">
        <v>30.84</v>
      </c>
      <c r="E554">
        <v>43</v>
      </c>
      <c r="F554">
        <v>26</v>
      </c>
      <c r="G554">
        <v>34</v>
      </c>
    </row>
    <row r="555" spans="3:7">
      <c r="C555" s="338">
        <v>44510</v>
      </c>
      <c r="D555">
        <v>30.9</v>
      </c>
      <c r="E555">
        <v>42</v>
      </c>
      <c r="F555">
        <v>25</v>
      </c>
      <c r="G555">
        <v>34</v>
      </c>
    </row>
    <row r="556" spans="3:7">
      <c r="C556" s="338"/>
    </row>
    <row r="557" spans="3:7">
      <c r="C557" s="338">
        <v>44511</v>
      </c>
      <c r="D557">
        <v>30.97</v>
      </c>
      <c r="E557">
        <v>42</v>
      </c>
      <c r="F557">
        <v>25</v>
      </c>
      <c r="G557">
        <v>33</v>
      </c>
    </row>
    <row r="558" spans="3:7">
      <c r="C558" s="338">
        <v>44512</v>
      </c>
      <c r="D558">
        <v>31.04</v>
      </c>
      <c r="E558">
        <v>41</v>
      </c>
      <c r="F558">
        <v>25</v>
      </c>
      <c r="G558">
        <v>33</v>
      </c>
    </row>
    <row r="559" spans="3:7">
      <c r="C559" s="338">
        <v>44513</v>
      </c>
      <c r="D559">
        <v>31.11</v>
      </c>
      <c r="E559">
        <v>41</v>
      </c>
      <c r="F559">
        <v>24</v>
      </c>
      <c r="G559">
        <v>33</v>
      </c>
    </row>
    <row r="560" spans="3:7">
      <c r="C560" s="338">
        <v>44514</v>
      </c>
      <c r="D560">
        <v>31.18</v>
      </c>
      <c r="E560">
        <v>40</v>
      </c>
      <c r="F560">
        <v>24</v>
      </c>
      <c r="G560">
        <v>32</v>
      </c>
    </row>
    <row r="561" spans="3:7">
      <c r="C561" s="338">
        <v>44515</v>
      </c>
      <c r="D561">
        <v>31.25</v>
      </c>
      <c r="E561">
        <v>40</v>
      </c>
      <c r="F561">
        <v>23</v>
      </c>
      <c r="G561">
        <v>32</v>
      </c>
    </row>
    <row r="562" spans="3:7">
      <c r="C562" s="338"/>
    </row>
    <row r="563" spans="3:7">
      <c r="C563" s="338">
        <v>44516</v>
      </c>
      <c r="D563">
        <v>31.32</v>
      </c>
      <c r="E563">
        <v>39</v>
      </c>
      <c r="F563">
        <v>23</v>
      </c>
      <c r="G563">
        <v>31</v>
      </c>
    </row>
    <row r="564" spans="3:7">
      <c r="C564" s="338">
        <v>44517</v>
      </c>
      <c r="D564">
        <v>31.39</v>
      </c>
      <c r="E564">
        <v>39</v>
      </c>
      <c r="F564">
        <v>23</v>
      </c>
      <c r="G564">
        <v>31</v>
      </c>
    </row>
    <row r="565" spans="3:7">
      <c r="C565" s="338">
        <v>44518</v>
      </c>
      <c r="D565">
        <v>31.46</v>
      </c>
      <c r="E565">
        <v>38</v>
      </c>
      <c r="F565">
        <v>22</v>
      </c>
      <c r="G565">
        <v>30</v>
      </c>
    </row>
    <row r="566" spans="3:7">
      <c r="C566" s="338">
        <v>44519</v>
      </c>
      <c r="D566">
        <v>31.52</v>
      </c>
      <c r="E566">
        <v>38</v>
      </c>
      <c r="F566">
        <v>22</v>
      </c>
      <c r="G566">
        <v>30</v>
      </c>
    </row>
    <row r="567" spans="3:7">
      <c r="C567" s="338">
        <v>44520</v>
      </c>
      <c r="D567">
        <v>31.59</v>
      </c>
      <c r="E567">
        <v>37</v>
      </c>
      <c r="F567">
        <v>21</v>
      </c>
      <c r="G567">
        <v>29</v>
      </c>
    </row>
    <row r="568" spans="3:7">
      <c r="C568" s="338"/>
    </row>
    <row r="569" spans="3:7">
      <c r="C569" s="338">
        <v>44521</v>
      </c>
      <c r="D569">
        <v>31.66</v>
      </c>
      <c r="E569">
        <v>37</v>
      </c>
      <c r="F569">
        <v>21</v>
      </c>
      <c r="G569">
        <v>29</v>
      </c>
    </row>
    <row r="570" spans="3:7">
      <c r="C570" s="338">
        <v>44522</v>
      </c>
      <c r="D570">
        <v>31.73</v>
      </c>
      <c r="E570">
        <v>36</v>
      </c>
      <c r="F570">
        <v>21</v>
      </c>
      <c r="G570">
        <v>28</v>
      </c>
    </row>
    <row r="571" spans="3:7">
      <c r="C571" s="338">
        <v>44523</v>
      </c>
      <c r="D571">
        <v>31.8</v>
      </c>
      <c r="E571">
        <v>36</v>
      </c>
      <c r="F571">
        <v>20</v>
      </c>
      <c r="G571">
        <v>28</v>
      </c>
    </row>
    <row r="572" spans="3:7">
      <c r="C572" s="338">
        <v>44524</v>
      </c>
      <c r="D572">
        <v>31.86</v>
      </c>
      <c r="E572">
        <v>36</v>
      </c>
      <c r="F572">
        <v>20</v>
      </c>
      <c r="G572">
        <v>28</v>
      </c>
    </row>
    <row r="573" spans="3:7">
      <c r="C573" s="338">
        <v>44525</v>
      </c>
      <c r="D573">
        <v>31.93</v>
      </c>
      <c r="E573">
        <v>35</v>
      </c>
      <c r="F573">
        <v>19</v>
      </c>
      <c r="G573">
        <v>27</v>
      </c>
    </row>
    <row r="574" spans="3:7">
      <c r="C574" s="338"/>
    </row>
    <row r="575" spans="3:7">
      <c r="C575" s="338">
        <v>44526</v>
      </c>
      <c r="D575">
        <v>31.99</v>
      </c>
      <c r="E575">
        <v>35</v>
      </c>
      <c r="F575">
        <v>19</v>
      </c>
      <c r="G575">
        <v>27</v>
      </c>
    </row>
    <row r="576" spans="3:7">
      <c r="C576" s="338">
        <v>44527</v>
      </c>
      <c r="D576">
        <v>32.049999999999997</v>
      </c>
      <c r="E576">
        <v>34</v>
      </c>
      <c r="F576">
        <v>18</v>
      </c>
      <c r="G576">
        <v>26</v>
      </c>
    </row>
    <row r="577" spans="3:7">
      <c r="C577" s="338">
        <v>44528</v>
      </c>
      <c r="D577">
        <v>32.11</v>
      </c>
      <c r="E577">
        <v>34</v>
      </c>
      <c r="F577">
        <v>18</v>
      </c>
      <c r="G577">
        <v>26</v>
      </c>
    </row>
    <row r="578" spans="3:7">
      <c r="C578" s="338">
        <v>44529</v>
      </c>
      <c r="D578">
        <v>32.17</v>
      </c>
      <c r="E578">
        <v>33</v>
      </c>
      <c r="F578">
        <v>18</v>
      </c>
      <c r="G578">
        <v>25</v>
      </c>
    </row>
    <row r="579" spans="3:7">
      <c r="C579" s="338">
        <v>44530</v>
      </c>
      <c r="D579">
        <v>32.229999999999997</v>
      </c>
      <c r="E579">
        <v>33</v>
      </c>
      <c r="F579">
        <v>17</v>
      </c>
      <c r="G579">
        <v>25</v>
      </c>
    </row>
    <row r="580" spans="3:7">
      <c r="C580" s="338"/>
    </row>
    <row r="581" spans="3:7">
      <c r="C581" s="338">
        <v>44531</v>
      </c>
      <c r="D581">
        <v>32.29</v>
      </c>
      <c r="E581">
        <v>32</v>
      </c>
      <c r="F581">
        <v>17</v>
      </c>
      <c r="G581">
        <v>25</v>
      </c>
    </row>
    <row r="582" spans="3:7">
      <c r="C582" s="338">
        <v>44532</v>
      </c>
      <c r="D582">
        <v>32.340000000000003</v>
      </c>
      <c r="E582">
        <v>32</v>
      </c>
      <c r="F582">
        <v>16</v>
      </c>
      <c r="G582">
        <v>24</v>
      </c>
    </row>
    <row r="583" spans="3:7">
      <c r="C583" s="338">
        <v>44533</v>
      </c>
      <c r="D583">
        <v>32.4</v>
      </c>
      <c r="E583">
        <v>32</v>
      </c>
      <c r="F583">
        <v>16</v>
      </c>
      <c r="G583">
        <v>24</v>
      </c>
    </row>
    <row r="584" spans="3:7">
      <c r="C584" s="338">
        <v>44534</v>
      </c>
      <c r="D584">
        <v>32.450000000000003</v>
      </c>
      <c r="E584">
        <v>31</v>
      </c>
      <c r="F584">
        <v>16</v>
      </c>
      <c r="G584">
        <v>23</v>
      </c>
    </row>
    <row r="585" spans="3:7">
      <c r="C585" s="338">
        <v>44535</v>
      </c>
      <c r="D585">
        <v>32.51</v>
      </c>
      <c r="E585">
        <v>31</v>
      </c>
      <c r="F585">
        <v>15</v>
      </c>
      <c r="G585">
        <v>23</v>
      </c>
    </row>
    <row r="586" spans="3:7">
      <c r="C586" s="338"/>
    </row>
    <row r="587" spans="3:7">
      <c r="C587" s="338">
        <v>44536</v>
      </c>
      <c r="D587">
        <v>32.56</v>
      </c>
      <c r="E587">
        <v>30</v>
      </c>
      <c r="F587">
        <v>15</v>
      </c>
      <c r="G587">
        <v>23</v>
      </c>
    </row>
    <row r="588" spans="3:7">
      <c r="C588" s="338">
        <v>44537</v>
      </c>
      <c r="D588">
        <v>32.61</v>
      </c>
      <c r="E588">
        <v>30</v>
      </c>
      <c r="F588">
        <v>15</v>
      </c>
      <c r="G588">
        <v>22</v>
      </c>
    </row>
    <row r="589" spans="3:7">
      <c r="C589" s="338">
        <v>44538</v>
      </c>
      <c r="D589">
        <v>32.659999999999997</v>
      </c>
      <c r="E589">
        <v>30</v>
      </c>
      <c r="F589">
        <v>14</v>
      </c>
      <c r="G589">
        <v>22</v>
      </c>
    </row>
    <row r="590" spans="3:7">
      <c r="C590" s="338">
        <v>44539</v>
      </c>
      <c r="D590">
        <v>32.71</v>
      </c>
      <c r="E590">
        <v>29</v>
      </c>
      <c r="F590">
        <v>14</v>
      </c>
      <c r="G590">
        <v>22</v>
      </c>
    </row>
    <row r="591" spans="3:7">
      <c r="C591" s="338">
        <v>44540</v>
      </c>
      <c r="D591">
        <v>32.76</v>
      </c>
      <c r="E591">
        <v>29</v>
      </c>
      <c r="F591">
        <v>13</v>
      </c>
      <c r="G591">
        <v>21</v>
      </c>
    </row>
    <row r="592" spans="3:7">
      <c r="C592" s="338"/>
    </row>
    <row r="593" spans="3:7">
      <c r="C593" s="338">
        <v>44541</v>
      </c>
      <c r="D593">
        <v>32.82</v>
      </c>
      <c r="E593">
        <v>29</v>
      </c>
      <c r="F593">
        <v>13</v>
      </c>
      <c r="G593">
        <v>21</v>
      </c>
    </row>
    <row r="594" spans="3:7">
      <c r="C594" s="338">
        <v>44542</v>
      </c>
      <c r="D594">
        <v>32.869999999999997</v>
      </c>
      <c r="E594">
        <v>28</v>
      </c>
      <c r="F594">
        <v>13</v>
      </c>
      <c r="G594">
        <v>21</v>
      </c>
    </row>
    <row r="595" spans="3:7">
      <c r="C595" s="338">
        <v>44543</v>
      </c>
      <c r="D595">
        <v>32.909999999999997</v>
      </c>
      <c r="E595">
        <v>28</v>
      </c>
      <c r="F595">
        <v>12</v>
      </c>
      <c r="G595">
        <v>20</v>
      </c>
    </row>
    <row r="596" spans="3:7">
      <c r="C596" s="338">
        <v>44544</v>
      </c>
      <c r="D596">
        <v>32.96</v>
      </c>
      <c r="E596">
        <v>28</v>
      </c>
      <c r="F596">
        <v>12</v>
      </c>
      <c r="G596">
        <v>20</v>
      </c>
    </row>
    <row r="597" spans="3:7">
      <c r="C597" s="338">
        <v>44545</v>
      </c>
      <c r="D597">
        <v>33.01</v>
      </c>
      <c r="E597">
        <v>27</v>
      </c>
      <c r="F597">
        <v>12</v>
      </c>
      <c r="G597">
        <v>20</v>
      </c>
    </row>
    <row r="598" spans="3:7">
      <c r="C598" s="338"/>
    </row>
    <row r="599" spans="3:7">
      <c r="C599" s="338">
        <v>44546</v>
      </c>
      <c r="D599">
        <v>33.049999999999997</v>
      </c>
      <c r="E599">
        <v>27</v>
      </c>
      <c r="F599">
        <v>11</v>
      </c>
      <c r="G599">
        <v>19</v>
      </c>
    </row>
    <row r="600" spans="3:7">
      <c r="C600" s="338">
        <v>44547</v>
      </c>
      <c r="D600">
        <v>33.1</v>
      </c>
      <c r="E600">
        <v>27</v>
      </c>
      <c r="F600">
        <v>11</v>
      </c>
      <c r="G600">
        <v>19</v>
      </c>
    </row>
    <row r="601" spans="3:7">
      <c r="C601" s="338">
        <v>44548</v>
      </c>
      <c r="D601">
        <v>33.15</v>
      </c>
      <c r="E601">
        <v>27</v>
      </c>
      <c r="F601">
        <v>11</v>
      </c>
      <c r="G601">
        <v>19</v>
      </c>
    </row>
    <row r="602" spans="3:7">
      <c r="C602" s="338">
        <v>44549</v>
      </c>
      <c r="D602">
        <v>33.200000000000003</v>
      </c>
      <c r="E602">
        <v>26</v>
      </c>
      <c r="F602">
        <v>10</v>
      </c>
      <c r="G602">
        <v>18</v>
      </c>
    </row>
    <row r="603" spans="3:7">
      <c r="C603" s="338">
        <v>44550</v>
      </c>
      <c r="D603">
        <v>33.25</v>
      </c>
      <c r="E603">
        <v>26</v>
      </c>
      <c r="F603">
        <v>10</v>
      </c>
      <c r="G603">
        <v>18</v>
      </c>
    </row>
    <row r="604" spans="3:7">
      <c r="C604" s="338"/>
    </row>
    <row r="605" spans="3:7">
      <c r="C605" s="338">
        <v>44551</v>
      </c>
      <c r="D605">
        <v>33.29</v>
      </c>
      <c r="E605">
        <v>26</v>
      </c>
      <c r="F605">
        <v>10</v>
      </c>
      <c r="G605">
        <v>18</v>
      </c>
    </row>
    <row r="606" spans="3:7">
      <c r="C606" s="338">
        <v>44552</v>
      </c>
      <c r="D606">
        <v>33.340000000000003</v>
      </c>
      <c r="E606">
        <v>26</v>
      </c>
      <c r="F606">
        <v>9</v>
      </c>
      <c r="G606">
        <v>17</v>
      </c>
    </row>
    <row r="607" spans="3:7">
      <c r="C607" s="338">
        <v>44553</v>
      </c>
      <c r="D607">
        <v>33.39</v>
      </c>
      <c r="E607">
        <v>25</v>
      </c>
      <c r="F607">
        <v>9</v>
      </c>
      <c r="G607">
        <v>17</v>
      </c>
    </row>
    <row r="608" spans="3:7">
      <c r="C608" s="338">
        <v>44554</v>
      </c>
      <c r="D608">
        <v>33.44</v>
      </c>
      <c r="E608">
        <v>25</v>
      </c>
      <c r="F608">
        <v>9</v>
      </c>
      <c r="G608">
        <v>17</v>
      </c>
    </row>
    <row r="609" spans="3:7">
      <c r="C609" s="338">
        <v>44555</v>
      </c>
      <c r="D609">
        <v>33.49</v>
      </c>
      <c r="E609">
        <v>25</v>
      </c>
      <c r="F609">
        <v>8</v>
      </c>
      <c r="G609">
        <v>17</v>
      </c>
    </row>
    <row r="610" spans="3:7">
      <c r="C610" s="338"/>
    </row>
    <row r="611" spans="3:7">
      <c r="C611" s="338">
        <v>44556</v>
      </c>
      <c r="D611">
        <v>33.54</v>
      </c>
      <c r="E611">
        <v>25</v>
      </c>
      <c r="F611">
        <v>8</v>
      </c>
      <c r="G611">
        <v>16</v>
      </c>
    </row>
    <row r="612" spans="3:7">
      <c r="C612" s="338">
        <v>44557</v>
      </c>
      <c r="D612">
        <v>33.58</v>
      </c>
      <c r="E612">
        <v>24</v>
      </c>
      <c r="F612">
        <v>8</v>
      </c>
      <c r="G612">
        <v>16</v>
      </c>
    </row>
    <row r="613" spans="3:7">
      <c r="C613" s="338">
        <v>44558</v>
      </c>
      <c r="D613">
        <v>33.630000000000003</v>
      </c>
      <c r="E613">
        <v>24</v>
      </c>
      <c r="F613">
        <v>8</v>
      </c>
      <c r="G613">
        <v>16</v>
      </c>
    </row>
    <row r="614" spans="3:7">
      <c r="C614" s="338">
        <v>44559</v>
      </c>
      <c r="D614">
        <v>33.68</v>
      </c>
      <c r="E614">
        <v>24</v>
      </c>
      <c r="F614">
        <v>7</v>
      </c>
      <c r="G614">
        <v>16</v>
      </c>
    </row>
    <row r="615" spans="3:7">
      <c r="C615" s="338">
        <v>44560</v>
      </c>
      <c r="D615">
        <v>33.72</v>
      </c>
      <c r="E615">
        <v>24</v>
      </c>
      <c r="F615">
        <v>7</v>
      </c>
      <c r="G615">
        <v>15</v>
      </c>
    </row>
    <row r="616" spans="3:7">
      <c r="C616" s="338"/>
    </row>
    <row r="617" spans="3:7">
      <c r="C617" s="338">
        <v>44561</v>
      </c>
      <c r="D617">
        <v>33.76</v>
      </c>
      <c r="E617">
        <v>24</v>
      </c>
      <c r="F617">
        <v>7</v>
      </c>
      <c r="G617"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19" workbookViewId="0">
      <selection activeCell="D38" sqref="D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109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</row>
    <row r="2" spans="1:44" s="245" customFormat="1" ht="18.95" customHeight="1">
      <c r="A2" s="381"/>
      <c r="B2" s="381"/>
      <c r="C2" s="381"/>
      <c r="D2" s="381"/>
      <c r="E2" s="381"/>
      <c r="F2" s="381"/>
      <c r="G2" s="381"/>
      <c r="H2" s="381"/>
      <c r="I2" s="381"/>
      <c r="J2" s="382"/>
      <c r="K2" s="382"/>
      <c r="L2" s="382"/>
      <c r="M2" s="383"/>
      <c r="N2" s="384"/>
      <c r="O2" s="352"/>
      <c r="P2" s="352"/>
    </row>
    <row r="3" spans="1:44" ht="18.95" customHeight="1">
      <c r="A3" s="385"/>
      <c r="B3" s="385"/>
      <c r="C3" s="385"/>
      <c r="D3" s="386"/>
      <c r="E3" s="386"/>
      <c r="F3" s="387" t="s">
        <v>31</v>
      </c>
      <c r="G3" s="386"/>
      <c r="H3" s="387" t="s">
        <v>31</v>
      </c>
      <c r="I3" s="386"/>
      <c r="J3" s="468" t="s">
        <v>3</v>
      </c>
      <c r="K3" s="469"/>
      <c r="L3" s="470"/>
      <c r="M3" s="388"/>
      <c r="N3" s="389"/>
      <c r="O3" s="344"/>
      <c r="P3" s="344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354"/>
      <c r="N4" s="354"/>
      <c r="O4" s="341"/>
      <c r="P4" s="341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89"/>
      <c r="N5" s="389"/>
      <c r="O5" s="344"/>
      <c r="P5" s="344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55"/>
      <c r="N6" s="354"/>
      <c r="O6" s="341"/>
      <c r="P6" s="341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390">
        <v>48</v>
      </c>
      <c r="C7" s="391">
        <v>1993</v>
      </c>
      <c r="D7" s="390">
        <v>-38</v>
      </c>
      <c r="E7" s="391">
        <v>1996</v>
      </c>
      <c r="F7" s="390">
        <v>-7</v>
      </c>
      <c r="G7" s="391">
        <v>1996</v>
      </c>
      <c r="H7" s="390">
        <v>30</v>
      </c>
      <c r="I7" s="392">
        <v>1968</v>
      </c>
      <c r="J7" s="390">
        <v>23</v>
      </c>
      <c r="K7" s="390">
        <v>2</v>
      </c>
      <c r="L7" s="390">
        <v>12</v>
      </c>
      <c r="M7" s="393"/>
      <c r="N7" s="389"/>
      <c r="O7" s="344"/>
      <c r="P7" s="344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394">
        <v>46</v>
      </c>
      <c r="C8" s="396" t="s">
        <v>196</v>
      </c>
      <c r="D8" s="394">
        <v>-38</v>
      </c>
      <c r="E8" s="396" t="s">
        <v>110</v>
      </c>
      <c r="F8" s="394">
        <v>-9</v>
      </c>
      <c r="G8" s="395">
        <v>1996</v>
      </c>
      <c r="H8" s="394">
        <v>31</v>
      </c>
      <c r="I8" s="395">
        <v>1944</v>
      </c>
      <c r="J8" s="394">
        <v>23</v>
      </c>
      <c r="K8" s="394">
        <v>2</v>
      </c>
      <c r="L8" s="394">
        <v>13</v>
      </c>
      <c r="M8" s="355"/>
      <c r="N8" s="354"/>
      <c r="O8" s="341"/>
      <c r="P8" s="341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390">
        <v>46</v>
      </c>
      <c r="C9" s="392" t="s">
        <v>197</v>
      </c>
      <c r="D9" s="390">
        <v>-41</v>
      </c>
      <c r="E9" s="391">
        <v>1996</v>
      </c>
      <c r="F9" s="390">
        <v>-17</v>
      </c>
      <c r="G9" s="391">
        <v>1996</v>
      </c>
      <c r="H9" s="390">
        <v>29</v>
      </c>
      <c r="I9" s="392" t="s">
        <v>198</v>
      </c>
      <c r="J9" s="390">
        <v>23</v>
      </c>
      <c r="K9" s="390">
        <v>2</v>
      </c>
      <c r="L9" s="390">
        <v>13</v>
      </c>
      <c r="M9" s="393"/>
      <c r="N9" s="389"/>
      <c r="O9" s="344"/>
      <c r="P9" s="344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394">
        <v>51</v>
      </c>
      <c r="C10" s="396">
        <v>2024</v>
      </c>
      <c r="D10" s="394">
        <v>-41</v>
      </c>
      <c r="E10" s="395" t="s">
        <v>111</v>
      </c>
      <c r="F10" s="394">
        <v>-7</v>
      </c>
      <c r="G10" s="396" t="s">
        <v>111</v>
      </c>
      <c r="H10" s="394">
        <v>31</v>
      </c>
      <c r="I10" s="395">
        <v>2019</v>
      </c>
      <c r="J10" s="394">
        <v>23</v>
      </c>
      <c r="K10" s="394">
        <v>2</v>
      </c>
      <c r="L10" s="394">
        <v>13</v>
      </c>
      <c r="M10" s="355"/>
      <c r="N10" s="354"/>
      <c r="O10" s="341"/>
      <c r="P10" s="34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390">
        <v>50</v>
      </c>
      <c r="C11" s="391">
        <v>1925</v>
      </c>
      <c r="D11" s="390">
        <v>-42</v>
      </c>
      <c r="E11" s="391">
        <v>1907</v>
      </c>
      <c r="F11" s="390">
        <v>-8</v>
      </c>
      <c r="G11" s="391">
        <v>2007</v>
      </c>
      <c r="H11" s="390">
        <v>30</v>
      </c>
      <c r="I11" s="392">
        <v>1938</v>
      </c>
      <c r="J11" s="390">
        <v>23</v>
      </c>
      <c r="K11" s="390">
        <v>3</v>
      </c>
      <c r="L11" s="390">
        <v>13</v>
      </c>
      <c r="M11" s="393"/>
      <c r="N11" s="389"/>
      <c r="O11" s="344"/>
      <c r="P11" s="344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394"/>
      <c r="C12" s="395"/>
      <c r="D12" s="394"/>
      <c r="E12" s="395"/>
      <c r="F12" s="394"/>
      <c r="G12" s="395"/>
      <c r="H12" s="394"/>
      <c r="I12" s="395"/>
      <c r="J12" s="394"/>
      <c r="K12" s="394"/>
      <c r="L12" s="394"/>
      <c r="M12" s="355"/>
      <c r="N12" s="354"/>
      <c r="O12" s="341"/>
      <c r="P12" s="341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390">
        <v>51</v>
      </c>
      <c r="C13" s="391">
        <v>1991</v>
      </c>
      <c r="D13" s="390">
        <v>-38</v>
      </c>
      <c r="E13" s="391">
        <v>1907</v>
      </c>
      <c r="F13" s="390">
        <v>-1</v>
      </c>
      <c r="G13" s="391">
        <v>1988</v>
      </c>
      <c r="H13" s="390">
        <v>29</v>
      </c>
      <c r="I13" s="391">
        <v>2005</v>
      </c>
      <c r="J13" s="390">
        <v>24</v>
      </c>
      <c r="K13" s="390">
        <v>3</v>
      </c>
      <c r="L13" s="390">
        <v>13</v>
      </c>
      <c r="M13" s="393"/>
      <c r="N13" s="389"/>
      <c r="O13" s="344"/>
      <c r="P13" s="344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394">
        <v>52</v>
      </c>
      <c r="C14" s="395">
        <v>1925</v>
      </c>
      <c r="D14" s="394">
        <v>-33</v>
      </c>
      <c r="E14" s="395">
        <v>1982</v>
      </c>
      <c r="F14" s="394">
        <v>-6</v>
      </c>
      <c r="G14" s="395">
        <v>1933</v>
      </c>
      <c r="H14" s="394">
        <v>31</v>
      </c>
      <c r="I14" s="395">
        <v>1965</v>
      </c>
      <c r="J14" s="394">
        <v>24</v>
      </c>
      <c r="K14" s="394">
        <v>3</v>
      </c>
      <c r="L14" s="394">
        <v>13</v>
      </c>
      <c r="M14" s="355"/>
      <c r="N14" s="354"/>
      <c r="O14" s="341"/>
      <c r="P14" s="341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390">
        <v>51</v>
      </c>
      <c r="C15" s="392">
        <v>2024</v>
      </c>
      <c r="D15" s="390">
        <v>-35</v>
      </c>
      <c r="E15" s="391">
        <v>1971</v>
      </c>
      <c r="F15" s="390">
        <v>-5</v>
      </c>
      <c r="G15" s="391">
        <v>1994</v>
      </c>
      <c r="H15" s="390">
        <v>32</v>
      </c>
      <c r="I15" s="392" t="s">
        <v>345</v>
      </c>
      <c r="J15" s="390">
        <v>24</v>
      </c>
      <c r="K15" s="390">
        <v>3</v>
      </c>
      <c r="L15" s="390">
        <v>14</v>
      </c>
      <c r="M15" s="393"/>
      <c r="N15" s="389"/>
      <c r="O15" s="344"/>
      <c r="P15" s="344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394">
        <v>48</v>
      </c>
      <c r="C16" s="395">
        <v>1991</v>
      </c>
      <c r="D16" s="394">
        <v>-33</v>
      </c>
      <c r="E16" s="395">
        <v>1933</v>
      </c>
      <c r="F16" s="394">
        <v>-9</v>
      </c>
      <c r="G16" s="395">
        <v>1933</v>
      </c>
      <c r="H16" s="394">
        <v>35</v>
      </c>
      <c r="I16" s="395">
        <v>1966</v>
      </c>
      <c r="J16" s="394">
        <v>25</v>
      </c>
      <c r="K16" s="394">
        <v>3</v>
      </c>
      <c r="L16" s="394">
        <v>14</v>
      </c>
      <c r="M16" s="355"/>
      <c r="N16" s="354"/>
      <c r="O16" s="341"/>
      <c r="P16" s="341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390">
        <v>45</v>
      </c>
      <c r="C17" s="391">
        <v>2009</v>
      </c>
      <c r="D17" s="390">
        <v>-33</v>
      </c>
      <c r="E17" s="391">
        <v>1933</v>
      </c>
      <c r="F17" s="390">
        <v>0</v>
      </c>
      <c r="G17" s="391">
        <v>1982</v>
      </c>
      <c r="H17" s="390">
        <v>30</v>
      </c>
      <c r="I17" s="391">
        <v>1966</v>
      </c>
      <c r="J17" s="390">
        <v>25</v>
      </c>
      <c r="K17" s="390">
        <v>3</v>
      </c>
      <c r="L17" s="390">
        <v>14</v>
      </c>
      <c r="M17" s="393"/>
      <c r="N17" s="389"/>
      <c r="O17" s="344"/>
      <c r="P17" s="344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394"/>
      <c r="C18" s="395"/>
      <c r="D18" s="394"/>
      <c r="E18" s="395"/>
      <c r="F18" s="394"/>
      <c r="G18" s="395"/>
      <c r="H18" s="394"/>
      <c r="I18" s="395"/>
      <c r="J18" s="394"/>
      <c r="K18" s="394"/>
      <c r="L18" s="394"/>
      <c r="M18" s="355"/>
      <c r="N18" s="354"/>
      <c r="O18" s="341"/>
      <c r="P18" s="341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390">
        <v>55</v>
      </c>
      <c r="C19" s="391">
        <v>1918</v>
      </c>
      <c r="D19" s="390">
        <v>-28</v>
      </c>
      <c r="E19" s="391">
        <v>1979</v>
      </c>
      <c r="F19" s="390">
        <v>-3</v>
      </c>
      <c r="G19" s="392">
        <v>2008</v>
      </c>
      <c r="H19" s="390">
        <v>33</v>
      </c>
      <c r="I19" s="391">
        <v>2009</v>
      </c>
      <c r="J19" s="390">
        <v>25</v>
      </c>
      <c r="K19" s="390">
        <v>4</v>
      </c>
      <c r="L19" s="390">
        <v>14</v>
      </c>
      <c r="M19" s="393"/>
      <c r="N19" s="389"/>
      <c r="O19" s="344"/>
      <c r="P19" s="344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394">
        <v>49</v>
      </c>
      <c r="C20" s="396">
        <v>1999</v>
      </c>
      <c r="D20" s="394">
        <v>-36</v>
      </c>
      <c r="E20" s="395">
        <v>1967</v>
      </c>
      <c r="F20" s="394">
        <v>-5</v>
      </c>
      <c r="G20" s="395">
        <v>1995</v>
      </c>
      <c r="H20" s="394">
        <v>36</v>
      </c>
      <c r="I20" s="395">
        <v>1908</v>
      </c>
      <c r="J20" s="394">
        <v>25</v>
      </c>
      <c r="K20" s="394">
        <v>4</v>
      </c>
      <c r="L20" s="394">
        <v>15</v>
      </c>
      <c r="M20" s="355"/>
      <c r="N20" s="354"/>
      <c r="O20" s="341"/>
      <c r="P20" s="34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390">
        <v>49</v>
      </c>
      <c r="C21" s="392">
        <v>1921</v>
      </c>
      <c r="D21" s="390">
        <v>-31</v>
      </c>
      <c r="E21" s="391">
        <v>1917</v>
      </c>
      <c r="F21" s="390">
        <v>-3</v>
      </c>
      <c r="G21" s="391">
        <v>2021</v>
      </c>
      <c r="H21" s="390">
        <v>33</v>
      </c>
      <c r="I21" s="392" t="s">
        <v>112</v>
      </c>
      <c r="J21" s="390">
        <v>26</v>
      </c>
      <c r="K21" s="390">
        <v>4</v>
      </c>
      <c r="L21" s="390">
        <v>15</v>
      </c>
      <c r="M21" s="393"/>
      <c r="N21" s="389"/>
      <c r="O21" s="344"/>
      <c r="P21" s="344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394">
        <v>44</v>
      </c>
      <c r="C22" s="396">
        <v>2023</v>
      </c>
      <c r="D22" s="394">
        <v>-26</v>
      </c>
      <c r="E22" s="395">
        <v>1970</v>
      </c>
      <c r="F22" s="394">
        <v>-5</v>
      </c>
      <c r="G22" s="395">
        <v>2021</v>
      </c>
      <c r="H22" s="394">
        <v>31</v>
      </c>
      <c r="I22" s="395">
        <v>1984</v>
      </c>
      <c r="J22" s="394">
        <v>26</v>
      </c>
      <c r="K22" s="394">
        <v>5</v>
      </c>
      <c r="L22" s="394">
        <v>15</v>
      </c>
      <c r="M22" s="355"/>
      <c r="N22" s="354"/>
      <c r="O22" s="341"/>
      <c r="P22" s="341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390">
        <v>50</v>
      </c>
      <c r="C23" s="392" t="s">
        <v>201</v>
      </c>
      <c r="D23" s="390">
        <v>-30</v>
      </c>
      <c r="E23" s="392">
        <v>1906</v>
      </c>
      <c r="F23" s="390">
        <v>3</v>
      </c>
      <c r="G23" s="392">
        <v>2021</v>
      </c>
      <c r="H23" s="390">
        <v>34</v>
      </c>
      <c r="I23" s="391">
        <v>1954</v>
      </c>
      <c r="J23" s="390">
        <v>27</v>
      </c>
      <c r="K23" s="390">
        <v>5</v>
      </c>
      <c r="L23" s="390">
        <v>16</v>
      </c>
      <c r="M23" s="393"/>
      <c r="N23" s="389"/>
      <c r="O23" s="344"/>
      <c r="P23" s="344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394"/>
      <c r="C24" s="395"/>
      <c r="D24" s="394"/>
      <c r="E24" s="395"/>
      <c r="F24" s="394"/>
      <c r="G24" s="395"/>
      <c r="H24" s="394"/>
      <c r="I24" s="395"/>
      <c r="J24" s="394"/>
      <c r="K24" s="394"/>
      <c r="L24" s="394"/>
      <c r="M24" s="355"/>
      <c r="N24" s="354"/>
      <c r="O24" s="341"/>
      <c r="P24" s="34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390">
        <v>57</v>
      </c>
      <c r="C25" s="391">
        <v>1916</v>
      </c>
      <c r="D25" s="390">
        <v>-39</v>
      </c>
      <c r="E25" s="391">
        <v>1936</v>
      </c>
      <c r="F25" s="390">
        <v>2</v>
      </c>
      <c r="G25" s="391">
        <v>1936</v>
      </c>
      <c r="H25" s="390">
        <v>34</v>
      </c>
      <c r="I25" s="392">
        <v>1911</v>
      </c>
      <c r="J25" s="390">
        <v>27</v>
      </c>
      <c r="K25" s="390">
        <v>5</v>
      </c>
      <c r="L25" s="390">
        <v>16</v>
      </c>
      <c r="M25" s="393"/>
      <c r="N25" s="389"/>
      <c r="O25" s="344"/>
      <c r="P25" s="344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394">
        <v>53</v>
      </c>
      <c r="C26" s="396" t="s">
        <v>113</v>
      </c>
      <c r="D26" s="394">
        <v>-38</v>
      </c>
      <c r="E26" s="395">
        <v>1936</v>
      </c>
      <c r="F26" s="394">
        <v>-5</v>
      </c>
      <c r="G26" s="396">
        <v>1936</v>
      </c>
      <c r="H26" s="394">
        <v>33</v>
      </c>
      <c r="I26" s="395">
        <v>1998</v>
      </c>
      <c r="J26" s="394">
        <v>27</v>
      </c>
      <c r="K26" s="394">
        <v>5</v>
      </c>
      <c r="L26" s="394">
        <v>16</v>
      </c>
      <c r="M26" s="355"/>
      <c r="N26" s="354"/>
      <c r="O26" s="341"/>
      <c r="P26" s="341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390">
        <v>57</v>
      </c>
      <c r="C27" s="392">
        <v>2017</v>
      </c>
      <c r="D27" s="390">
        <v>-35</v>
      </c>
      <c r="E27" s="391">
        <v>1979</v>
      </c>
      <c r="F27" s="390">
        <v>-3</v>
      </c>
      <c r="G27" s="391">
        <v>1936</v>
      </c>
      <c r="H27" s="390">
        <v>35</v>
      </c>
      <c r="I27" s="391" t="s">
        <v>114</v>
      </c>
      <c r="J27" s="390">
        <v>28</v>
      </c>
      <c r="K27" s="390">
        <v>6</v>
      </c>
      <c r="L27" s="390">
        <v>17</v>
      </c>
      <c r="M27" s="393"/>
      <c r="N27" s="389"/>
      <c r="O27" s="344"/>
      <c r="P27" s="344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394">
        <v>57</v>
      </c>
      <c r="C28" s="395" t="s">
        <v>115</v>
      </c>
      <c r="D28" s="394">
        <v>-34</v>
      </c>
      <c r="E28" s="395">
        <v>1929</v>
      </c>
      <c r="F28" s="394">
        <v>2</v>
      </c>
      <c r="G28" s="396" t="s">
        <v>202</v>
      </c>
      <c r="H28" s="394">
        <v>32</v>
      </c>
      <c r="I28" s="395">
        <v>1998</v>
      </c>
      <c r="J28" s="394">
        <v>28</v>
      </c>
      <c r="K28" s="394">
        <v>6</v>
      </c>
      <c r="L28" s="394">
        <v>17</v>
      </c>
      <c r="M28" s="355"/>
      <c r="N28" s="354"/>
      <c r="O28" s="341"/>
      <c r="P28" s="341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390">
        <v>60</v>
      </c>
      <c r="C29" s="391">
        <v>1930</v>
      </c>
      <c r="D29" s="390">
        <v>-35</v>
      </c>
      <c r="E29" s="391">
        <v>1929</v>
      </c>
      <c r="F29" s="390">
        <v>5</v>
      </c>
      <c r="G29" s="392">
        <v>1948</v>
      </c>
      <c r="H29" s="390">
        <v>35</v>
      </c>
      <c r="I29" s="391" t="s">
        <v>116</v>
      </c>
      <c r="J29" s="390">
        <v>28</v>
      </c>
      <c r="K29" s="390">
        <v>7</v>
      </c>
      <c r="L29" s="390">
        <v>17</v>
      </c>
      <c r="M29" s="393"/>
      <c r="N29" s="389"/>
      <c r="O29" s="344"/>
      <c r="P29" s="344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394"/>
      <c r="C30" s="395" t="s">
        <v>80</v>
      </c>
      <c r="D30" s="394"/>
      <c r="E30" s="395"/>
      <c r="F30" s="394"/>
      <c r="G30" s="395"/>
      <c r="H30" s="394"/>
      <c r="I30" s="395"/>
      <c r="J30" s="394"/>
      <c r="K30" s="394"/>
      <c r="L30" s="394"/>
      <c r="M30" s="355"/>
      <c r="N30" s="354"/>
      <c r="O30" s="341"/>
      <c r="P30" s="341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390">
        <v>55</v>
      </c>
      <c r="C31" s="391">
        <v>1930</v>
      </c>
      <c r="D31" s="390">
        <v>-35</v>
      </c>
      <c r="E31" s="391">
        <v>1929</v>
      </c>
      <c r="F31" s="390">
        <v>-1</v>
      </c>
      <c r="G31" s="391">
        <v>1963</v>
      </c>
      <c r="H31" s="390">
        <v>37</v>
      </c>
      <c r="I31" s="391">
        <v>2017</v>
      </c>
      <c r="J31" s="390">
        <v>29</v>
      </c>
      <c r="K31" s="390">
        <v>7</v>
      </c>
      <c r="L31" s="390">
        <v>18</v>
      </c>
      <c r="M31" s="393"/>
      <c r="N31" s="389"/>
      <c r="O31" s="344"/>
      <c r="P31" s="344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394">
        <v>58</v>
      </c>
      <c r="C32" s="395">
        <v>1930</v>
      </c>
      <c r="D32" s="394">
        <v>-29</v>
      </c>
      <c r="E32" s="395">
        <v>1936</v>
      </c>
      <c r="F32" s="394">
        <v>2</v>
      </c>
      <c r="G32" s="395">
        <v>2015</v>
      </c>
      <c r="H32" s="394">
        <v>39</v>
      </c>
      <c r="I32" s="395">
        <v>1930</v>
      </c>
      <c r="J32" s="394">
        <v>29</v>
      </c>
      <c r="K32" s="394">
        <v>7</v>
      </c>
      <c r="L32" s="394">
        <v>18</v>
      </c>
      <c r="M32" s="355"/>
      <c r="N32" s="354"/>
      <c r="O32" s="341"/>
      <c r="P32" s="341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390">
        <v>55</v>
      </c>
      <c r="C33" s="392" t="s">
        <v>204</v>
      </c>
      <c r="D33" s="390">
        <v>-29</v>
      </c>
      <c r="E33" s="391">
        <v>1936</v>
      </c>
      <c r="F33" s="390">
        <v>6</v>
      </c>
      <c r="G33" s="391">
        <v>1934</v>
      </c>
      <c r="H33" s="390">
        <v>36</v>
      </c>
      <c r="I33" s="392" t="s">
        <v>203</v>
      </c>
      <c r="J33" s="390">
        <v>30</v>
      </c>
      <c r="K33" s="390">
        <v>8</v>
      </c>
      <c r="L33" s="390">
        <v>19</v>
      </c>
      <c r="M33" s="393"/>
      <c r="N33" s="389"/>
      <c r="O33" s="344"/>
      <c r="P33" s="344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394">
        <v>54</v>
      </c>
      <c r="C34" s="395">
        <v>1930</v>
      </c>
      <c r="D34" s="394">
        <v>-28</v>
      </c>
      <c r="E34" s="395">
        <v>1910</v>
      </c>
      <c r="F34" s="394">
        <v>6</v>
      </c>
      <c r="G34" s="395">
        <v>1928</v>
      </c>
      <c r="H34" s="394">
        <v>34</v>
      </c>
      <c r="I34" s="396">
        <v>2000</v>
      </c>
      <c r="J34" s="394">
        <v>30</v>
      </c>
      <c r="K34" s="394">
        <v>8</v>
      </c>
      <c r="L34" s="394">
        <v>19</v>
      </c>
      <c r="M34" s="355"/>
      <c r="N34" s="354"/>
      <c r="O34" s="341"/>
      <c r="P34" s="341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390">
        <v>56</v>
      </c>
      <c r="C35" s="391">
        <v>1976</v>
      </c>
      <c r="D35" s="390">
        <v>-31</v>
      </c>
      <c r="E35" s="391">
        <v>1928</v>
      </c>
      <c r="F35" s="390">
        <v>7</v>
      </c>
      <c r="G35" s="391">
        <v>2014</v>
      </c>
      <c r="H35" s="390">
        <v>37</v>
      </c>
      <c r="I35" s="392">
        <v>2000</v>
      </c>
      <c r="J35" s="390">
        <v>30</v>
      </c>
      <c r="K35" s="390">
        <v>9</v>
      </c>
      <c r="L35" s="390">
        <v>20</v>
      </c>
      <c r="M35" s="393"/>
      <c r="N35" s="389"/>
      <c r="O35" s="344"/>
      <c r="P35" s="344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394"/>
      <c r="C36" s="395"/>
      <c r="D36" s="394"/>
      <c r="E36" s="395"/>
      <c r="F36" s="394"/>
      <c r="G36" s="395"/>
      <c r="H36" s="394"/>
      <c r="I36" s="395"/>
      <c r="J36" s="394"/>
      <c r="K36" s="394"/>
      <c r="L36" s="394"/>
      <c r="M36" s="355"/>
      <c r="N36" s="354"/>
      <c r="O36" s="341"/>
      <c r="P36" s="341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390">
        <v>54</v>
      </c>
      <c r="C37" s="391">
        <v>1976</v>
      </c>
      <c r="D37" s="390">
        <v>-30</v>
      </c>
      <c r="E37" s="391">
        <v>1928</v>
      </c>
      <c r="F37" s="390">
        <v>7</v>
      </c>
      <c r="G37" s="392">
        <v>2014</v>
      </c>
      <c r="H37" s="390">
        <v>37</v>
      </c>
      <c r="I37" s="391">
        <v>2000</v>
      </c>
      <c r="J37" s="390">
        <v>31</v>
      </c>
      <c r="K37" s="390">
        <v>9</v>
      </c>
      <c r="L37" s="390">
        <v>20</v>
      </c>
      <c r="M37" s="393"/>
      <c r="N37" s="389"/>
      <c r="O37" s="344"/>
      <c r="P37" s="344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394">
        <v>65</v>
      </c>
      <c r="C38" s="395">
        <v>2024</v>
      </c>
      <c r="D38" s="394">
        <v>-25</v>
      </c>
      <c r="E38" s="395">
        <v>1935</v>
      </c>
      <c r="F38" s="394">
        <v>1</v>
      </c>
      <c r="G38" s="395">
        <v>2014</v>
      </c>
      <c r="H38" s="394">
        <v>34</v>
      </c>
      <c r="I38" s="396">
        <v>2000</v>
      </c>
      <c r="J38" s="394">
        <v>31</v>
      </c>
      <c r="K38" s="394">
        <v>9</v>
      </c>
      <c r="L38" s="394">
        <v>20</v>
      </c>
      <c r="M38" s="355"/>
      <c r="N38" s="354"/>
      <c r="O38" s="341"/>
      <c r="P38" s="341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390">
        <v>49</v>
      </c>
      <c r="C39" s="391">
        <v>1985</v>
      </c>
      <c r="D39" s="390">
        <v>-26</v>
      </c>
      <c r="E39" s="391">
        <v>2014</v>
      </c>
      <c r="F39" s="390">
        <v>8</v>
      </c>
      <c r="G39" s="391">
        <v>2014</v>
      </c>
      <c r="H39" s="390">
        <v>33</v>
      </c>
      <c r="I39" s="391">
        <v>1999</v>
      </c>
      <c r="J39" s="390">
        <v>32</v>
      </c>
      <c r="K39" s="390">
        <v>10</v>
      </c>
      <c r="L39" s="390">
        <v>21</v>
      </c>
      <c r="M39" s="393"/>
      <c r="N39" s="389"/>
      <c r="O39" s="344"/>
      <c r="P39" s="344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394">
        <v>59</v>
      </c>
      <c r="C40" s="395">
        <v>2000</v>
      </c>
      <c r="D40" s="394">
        <v>-14</v>
      </c>
      <c r="E40" s="395">
        <v>1956</v>
      </c>
      <c r="F40" s="394">
        <v>12</v>
      </c>
      <c r="G40" s="396">
        <v>1964</v>
      </c>
      <c r="H40" s="394">
        <v>32</v>
      </c>
      <c r="I40" s="395">
        <v>1932</v>
      </c>
      <c r="J40" s="394">
        <v>32</v>
      </c>
      <c r="K40" s="394">
        <v>10</v>
      </c>
      <c r="L40" s="394">
        <v>21</v>
      </c>
      <c r="M40" s="355"/>
      <c r="N40" s="354"/>
      <c r="O40" s="341"/>
      <c r="P40" s="341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78"/>
      <c r="B41" s="78"/>
      <c r="C41" s="78"/>
      <c r="D41" s="78"/>
      <c r="E41" s="244"/>
      <c r="F41" s="78"/>
      <c r="G41" s="78"/>
      <c r="H41" s="78"/>
      <c r="I41" s="78"/>
      <c r="J41" s="78"/>
      <c r="K41" s="78"/>
      <c r="L41" s="78"/>
      <c r="M41" s="389"/>
      <c r="N41" s="389"/>
      <c r="O41" s="344"/>
      <c r="P41" s="344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54"/>
      <c r="N42" s="354"/>
      <c r="O42" s="341"/>
      <c r="P42" s="341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389"/>
      <c r="N43" s="389"/>
      <c r="O43" s="344"/>
      <c r="P43" s="344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3"/>
      <c r="B44" s="233"/>
      <c r="C44" s="233"/>
      <c r="D44" s="233"/>
      <c r="E44" s="233"/>
      <c r="F44" s="233"/>
      <c r="G44" s="233"/>
      <c r="H44" s="233"/>
      <c r="I44" s="94"/>
      <c r="J44" s="233"/>
      <c r="K44" s="233"/>
      <c r="L44" s="233"/>
      <c r="M44" s="342"/>
      <c r="N44" s="341"/>
      <c r="O44" s="341"/>
      <c r="P44" s="341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11</v>
      </c>
      <c r="D45" s="99">
        <v>26.6</v>
      </c>
      <c r="E45" s="99" t="s">
        <v>57</v>
      </c>
      <c r="F45" s="99">
        <v>25.3</v>
      </c>
      <c r="G45" s="232" t="s">
        <v>5</v>
      </c>
      <c r="H45" s="232">
        <v>1376</v>
      </c>
      <c r="I45" s="232" t="s">
        <v>5</v>
      </c>
      <c r="J45" s="232">
        <v>0</v>
      </c>
      <c r="K45" s="232"/>
      <c r="L45" s="232"/>
      <c r="M45" s="353"/>
      <c r="N45" s="344"/>
      <c r="O45" s="344"/>
      <c r="P45" s="344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12</v>
      </c>
      <c r="D46" s="93">
        <v>5.0999999999999996</v>
      </c>
      <c r="E46" s="93" t="s">
        <v>58</v>
      </c>
      <c r="F46" s="93">
        <v>6.6</v>
      </c>
      <c r="G46" s="233" t="s">
        <v>60</v>
      </c>
      <c r="H46" s="233">
        <v>6371</v>
      </c>
      <c r="I46" s="233" t="s">
        <v>62</v>
      </c>
      <c r="J46" s="233">
        <v>0</v>
      </c>
      <c r="K46" s="233"/>
      <c r="L46" s="233"/>
      <c r="M46" s="342"/>
      <c r="N46" s="341"/>
      <c r="O46" s="341"/>
      <c r="P46" s="341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 t="s">
        <v>13</v>
      </c>
      <c r="D47" s="99">
        <v>15.8</v>
      </c>
      <c r="E47" s="99" t="s">
        <v>59</v>
      </c>
      <c r="F47" s="99">
        <v>16</v>
      </c>
      <c r="G47" s="232" t="s">
        <v>61</v>
      </c>
      <c r="H47" s="232">
        <v>4411</v>
      </c>
      <c r="I47" s="232" t="s">
        <v>61</v>
      </c>
      <c r="J47" s="232">
        <v>0</v>
      </c>
      <c r="K47" s="232"/>
      <c r="L47" s="232"/>
      <c r="M47" s="353"/>
      <c r="N47" s="344"/>
      <c r="O47" s="344"/>
      <c r="P47" s="344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94"/>
      <c r="D48" s="233"/>
      <c r="E48" s="94"/>
      <c r="F48" s="233"/>
      <c r="G48" s="94"/>
      <c r="H48" s="233"/>
      <c r="I48" s="94"/>
      <c r="J48" s="101"/>
      <c r="K48" s="101"/>
      <c r="L48" s="101"/>
      <c r="M48" s="342"/>
      <c r="N48" s="341"/>
      <c r="O48" s="341"/>
      <c r="P48" s="341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454" t="s">
        <v>108</v>
      </c>
      <c r="B49" s="455"/>
      <c r="C49" s="455"/>
      <c r="D49" s="455"/>
      <c r="E49" s="455"/>
      <c r="F49" s="455"/>
      <c r="G49" s="455"/>
      <c r="H49" s="455"/>
      <c r="I49" s="455"/>
      <c r="J49" s="455"/>
      <c r="K49" s="455"/>
      <c r="L49" s="456"/>
      <c r="M49" s="353"/>
      <c r="N49" s="344"/>
      <c r="O49" s="344"/>
      <c r="P49" s="344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47"/>
      <c r="B50" s="247"/>
      <c r="C50" s="247"/>
      <c r="D50" s="247"/>
      <c r="E50" s="247"/>
      <c r="F50" s="247"/>
      <c r="G50" s="247"/>
      <c r="H50" s="247"/>
      <c r="I50" s="248"/>
      <c r="J50" s="249"/>
      <c r="K50" s="249"/>
      <c r="L50" s="249"/>
      <c r="M50" s="353"/>
      <c r="N50" s="344"/>
      <c r="O50" s="344"/>
      <c r="P50" s="344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247"/>
      <c r="B51" s="247"/>
      <c r="C51" s="248"/>
      <c r="D51" s="247"/>
      <c r="E51" s="248"/>
      <c r="F51" s="247"/>
      <c r="G51" s="248"/>
      <c r="H51" s="247"/>
      <c r="I51" s="248"/>
      <c r="J51" s="249"/>
      <c r="K51" s="249"/>
      <c r="L51" s="249"/>
      <c r="M51" s="353"/>
      <c r="N51" s="344"/>
      <c r="O51" s="344"/>
      <c r="P51" s="344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47"/>
      <c r="B52" s="247"/>
      <c r="C52" s="248"/>
      <c r="D52" s="247"/>
      <c r="E52" s="248"/>
      <c r="F52" s="247"/>
      <c r="G52" s="248"/>
      <c r="H52" s="247"/>
      <c r="I52" s="248"/>
      <c r="J52" s="249"/>
      <c r="K52" s="249"/>
      <c r="L52" s="249"/>
      <c r="M52" s="353"/>
      <c r="N52" s="344"/>
      <c r="O52" s="344"/>
      <c r="P52" s="344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47"/>
      <c r="B53" s="247"/>
      <c r="C53" s="248"/>
      <c r="D53" s="247"/>
      <c r="E53" s="248"/>
      <c r="F53" s="247"/>
      <c r="G53" s="248"/>
      <c r="H53" s="247"/>
      <c r="I53" s="248"/>
      <c r="J53" s="249"/>
      <c r="K53" s="249"/>
      <c r="L53" s="249"/>
      <c r="M53" s="353"/>
      <c r="N53" s="344"/>
      <c r="O53" s="344"/>
      <c r="P53" s="344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47"/>
      <c r="B54" s="247"/>
      <c r="C54" s="248"/>
      <c r="D54" s="247"/>
      <c r="E54" s="248"/>
      <c r="F54" s="247"/>
      <c r="G54" s="248"/>
      <c r="H54" s="247"/>
      <c r="I54" s="248"/>
      <c r="J54" s="249"/>
      <c r="K54" s="249"/>
      <c r="L54" s="249"/>
      <c r="M54" s="353"/>
      <c r="N54" s="344"/>
      <c r="O54" s="344"/>
      <c r="P54" s="344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47"/>
      <c r="B55" s="247"/>
      <c r="C55" s="248"/>
      <c r="D55" s="247"/>
      <c r="E55" s="248"/>
      <c r="F55" s="247"/>
      <c r="G55" s="248"/>
      <c r="H55" s="247"/>
      <c r="I55" s="248"/>
      <c r="J55" s="249"/>
      <c r="K55" s="249"/>
      <c r="L55" s="249"/>
      <c r="M55" s="353"/>
      <c r="N55" s="344"/>
      <c r="O55" s="344"/>
      <c r="P55" s="344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47"/>
      <c r="B56" s="247"/>
      <c r="C56" s="248"/>
      <c r="D56" s="247"/>
      <c r="E56" s="248"/>
      <c r="F56" s="247"/>
      <c r="G56" s="248"/>
      <c r="H56" s="247"/>
      <c r="I56" s="248"/>
      <c r="J56" s="249"/>
      <c r="K56" s="249"/>
      <c r="L56" s="249"/>
      <c r="M56" s="353"/>
      <c r="N56" s="344"/>
      <c r="O56" s="344"/>
      <c r="P56" s="344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47"/>
      <c r="B57" s="247"/>
      <c r="C57" s="248"/>
      <c r="D57" s="247"/>
      <c r="E57" s="248"/>
      <c r="F57" s="247"/>
      <c r="G57" s="248"/>
      <c r="H57" s="247"/>
      <c r="I57" s="248"/>
      <c r="J57" s="249"/>
      <c r="K57" s="249"/>
      <c r="L57" s="249"/>
      <c r="M57" s="353"/>
      <c r="N57" s="344"/>
      <c r="O57" s="344"/>
      <c r="P57" s="344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47"/>
      <c r="B58" s="247"/>
      <c r="C58" s="248"/>
      <c r="D58" s="247"/>
      <c r="E58" s="248"/>
      <c r="F58" s="247"/>
      <c r="G58" s="248"/>
      <c r="H58" s="247"/>
      <c r="I58" s="248"/>
      <c r="J58" s="249"/>
      <c r="K58" s="249"/>
      <c r="L58" s="249"/>
      <c r="M58" s="353"/>
      <c r="N58" s="344"/>
      <c r="O58" s="344"/>
      <c r="P58" s="344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47"/>
      <c r="B59" s="247"/>
      <c r="C59" s="248"/>
      <c r="D59" s="247"/>
      <c r="E59" s="248"/>
      <c r="F59" s="247"/>
      <c r="G59" s="248"/>
      <c r="H59" s="247"/>
      <c r="I59" s="248"/>
      <c r="J59" s="249"/>
      <c r="K59" s="249"/>
      <c r="L59" s="249"/>
      <c r="M59" s="353"/>
      <c r="N59" s="344"/>
      <c r="O59" s="344"/>
      <c r="P59" s="344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47"/>
      <c r="B60" s="247"/>
      <c r="C60" s="248"/>
      <c r="D60" s="247"/>
      <c r="E60" s="248"/>
      <c r="F60" s="247"/>
      <c r="G60" s="248"/>
      <c r="H60" s="247"/>
      <c r="I60" s="248"/>
      <c r="J60" s="249"/>
      <c r="K60" s="249"/>
      <c r="L60" s="249"/>
      <c r="M60" s="353"/>
      <c r="N60" s="344"/>
      <c r="O60" s="344"/>
      <c r="P60" s="344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47"/>
      <c r="B61" s="247"/>
      <c r="C61" s="248"/>
      <c r="D61" s="247"/>
      <c r="E61" s="248"/>
      <c r="F61" s="247"/>
      <c r="G61" s="248"/>
      <c r="H61" s="247"/>
      <c r="I61" s="248"/>
      <c r="J61" s="249"/>
      <c r="K61" s="249"/>
      <c r="L61" s="249"/>
      <c r="M61" s="353"/>
      <c r="N61" s="344"/>
      <c r="O61" s="344"/>
      <c r="P61" s="344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47"/>
      <c r="B62" s="247"/>
      <c r="C62" s="248"/>
      <c r="D62" s="247"/>
      <c r="E62" s="248"/>
      <c r="F62" s="247"/>
      <c r="G62" s="248"/>
      <c r="H62" s="247"/>
      <c r="I62" s="248"/>
      <c r="J62" s="249"/>
      <c r="K62" s="249"/>
      <c r="L62" s="249"/>
      <c r="M62" s="353"/>
      <c r="N62" s="344"/>
      <c r="O62" s="344"/>
      <c r="P62" s="344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47"/>
      <c r="B63" s="247"/>
      <c r="C63" s="248"/>
      <c r="D63" s="247"/>
      <c r="E63" s="248"/>
      <c r="F63" s="247"/>
      <c r="G63" s="248"/>
      <c r="H63" s="247"/>
      <c r="I63" s="248"/>
      <c r="J63" s="249"/>
      <c r="K63" s="249"/>
      <c r="L63" s="249"/>
      <c r="M63" s="353"/>
      <c r="N63" s="344"/>
      <c r="O63" s="344"/>
      <c r="P63" s="344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47"/>
      <c r="B64" s="247"/>
      <c r="C64" s="248"/>
      <c r="D64" s="247"/>
      <c r="E64" s="248"/>
      <c r="F64" s="247"/>
      <c r="G64" s="248"/>
      <c r="H64" s="247"/>
      <c r="I64" s="248"/>
      <c r="J64" s="249"/>
      <c r="K64" s="249"/>
      <c r="L64" s="249"/>
      <c r="M64" s="353"/>
      <c r="N64" s="344"/>
      <c r="O64" s="344"/>
      <c r="P64" s="344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47"/>
      <c r="B65" s="247"/>
      <c r="C65" s="248"/>
      <c r="D65" s="247"/>
      <c r="E65" s="248"/>
      <c r="F65" s="247"/>
      <c r="G65" s="248"/>
      <c r="H65" s="247"/>
      <c r="I65" s="248"/>
      <c r="J65" s="249"/>
      <c r="K65" s="249"/>
      <c r="L65" s="249"/>
      <c r="M65" s="353"/>
      <c r="N65" s="344"/>
      <c r="O65" s="344"/>
      <c r="P65" s="344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47"/>
      <c r="B66" s="247"/>
      <c r="C66" s="248"/>
      <c r="D66" s="247"/>
      <c r="E66" s="248"/>
      <c r="F66" s="247"/>
      <c r="G66" s="248"/>
      <c r="H66" s="247"/>
      <c r="I66" s="248"/>
      <c r="J66" s="249"/>
      <c r="K66" s="249"/>
      <c r="L66" s="249"/>
      <c r="M66" s="353"/>
      <c r="N66" s="344"/>
      <c r="O66" s="344"/>
      <c r="P66" s="344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47"/>
      <c r="B67" s="247"/>
      <c r="C67" s="248"/>
      <c r="D67" s="247"/>
      <c r="E67" s="248"/>
      <c r="F67" s="247"/>
      <c r="G67" s="248"/>
      <c r="H67" s="247"/>
      <c r="I67" s="248"/>
      <c r="J67" s="249"/>
      <c r="K67" s="249"/>
      <c r="L67" s="249"/>
      <c r="M67" s="353"/>
      <c r="N67" s="344"/>
      <c r="O67" s="344"/>
      <c r="P67" s="344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47"/>
      <c r="B68" s="247"/>
      <c r="C68" s="248"/>
      <c r="D68" s="247"/>
      <c r="E68" s="248"/>
      <c r="F68" s="247"/>
      <c r="G68" s="248"/>
      <c r="H68" s="247"/>
      <c r="I68" s="248"/>
      <c r="J68" s="249"/>
      <c r="K68" s="249"/>
      <c r="L68" s="249"/>
      <c r="M68" s="353"/>
      <c r="N68" s="344"/>
      <c r="O68" s="344"/>
      <c r="P68" s="344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47"/>
      <c r="B69" s="247"/>
      <c r="C69" s="248"/>
      <c r="D69" s="247"/>
      <c r="E69" s="248"/>
      <c r="F69" s="247"/>
      <c r="G69" s="248"/>
      <c r="H69" s="247"/>
      <c r="I69" s="248"/>
      <c r="J69" s="249"/>
      <c r="K69" s="249"/>
      <c r="L69" s="249"/>
      <c r="M69" s="353"/>
      <c r="N69" s="344"/>
      <c r="O69" s="344"/>
      <c r="P69" s="344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47"/>
      <c r="B70" s="247"/>
      <c r="C70" s="248"/>
      <c r="D70" s="247"/>
      <c r="E70" s="248"/>
      <c r="F70" s="247"/>
      <c r="G70" s="248"/>
      <c r="H70" s="247"/>
      <c r="I70" s="248"/>
      <c r="J70" s="249"/>
      <c r="K70" s="249"/>
      <c r="L70" s="249"/>
      <c r="M70" s="353"/>
      <c r="N70" s="344"/>
      <c r="O70" s="344"/>
      <c r="P70" s="344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47"/>
      <c r="B71" s="247"/>
      <c r="C71" s="248"/>
      <c r="D71" s="247"/>
      <c r="E71" s="248"/>
      <c r="F71" s="247"/>
      <c r="G71" s="248"/>
      <c r="H71" s="247"/>
      <c r="I71" s="248"/>
      <c r="J71" s="249"/>
      <c r="K71" s="249"/>
      <c r="L71" s="249"/>
      <c r="M71" s="353"/>
      <c r="N71" s="344"/>
      <c r="O71" s="344"/>
      <c r="P71" s="344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47"/>
      <c r="B72" s="247"/>
      <c r="C72" s="248"/>
      <c r="D72" s="247"/>
      <c r="E72" s="248"/>
      <c r="F72" s="247"/>
      <c r="G72" s="248"/>
      <c r="H72" s="247"/>
      <c r="I72" s="248"/>
      <c r="J72" s="249"/>
      <c r="K72" s="249"/>
      <c r="L72" s="249"/>
      <c r="M72" s="353"/>
      <c r="N72" s="344"/>
      <c r="O72" s="344"/>
      <c r="P72" s="344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47"/>
      <c r="B73" s="247"/>
      <c r="C73" s="248"/>
      <c r="D73" s="247"/>
      <c r="E73" s="248"/>
      <c r="F73" s="247"/>
      <c r="G73" s="248"/>
      <c r="H73" s="247"/>
      <c r="I73" s="248"/>
      <c r="J73" s="249"/>
      <c r="K73" s="249"/>
      <c r="L73" s="249"/>
      <c r="M73" s="353"/>
      <c r="N73" s="344"/>
      <c r="O73" s="344"/>
      <c r="P73" s="344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47"/>
      <c r="B74" s="247"/>
      <c r="C74" s="248"/>
      <c r="D74" s="247"/>
      <c r="E74" s="248"/>
      <c r="F74" s="247"/>
      <c r="G74" s="248"/>
      <c r="H74" s="247"/>
      <c r="I74" s="248"/>
      <c r="J74" s="249"/>
      <c r="K74" s="249"/>
      <c r="L74" s="249"/>
      <c r="M74" s="353"/>
      <c r="N74" s="344"/>
      <c r="O74" s="344"/>
      <c r="P74" s="344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47"/>
      <c r="B75" s="247"/>
      <c r="C75" s="248"/>
      <c r="D75" s="247"/>
      <c r="E75" s="248"/>
      <c r="F75" s="247"/>
      <c r="G75" s="248"/>
      <c r="H75" s="247"/>
      <c r="I75" s="248"/>
      <c r="J75" s="249"/>
      <c r="K75" s="249"/>
      <c r="L75" s="249"/>
      <c r="M75" s="353"/>
      <c r="N75" s="344"/>
      <c r="O75" s="344"/>
      <c r="P75" s="344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47"/>
      <c r="B76" s="247"/>
      <c r="C76" s="248"/>
      <c r="D76" s="247"/>
      <c r="E76" s="248"/>
      <c r="F76" s="247"/>
      <c r="G76" s="248"/>
      <c r="H76" s="247"/>
      <c r="I76" s="248"/>
      <c r="J76" s="249"/>
      <c r="K76" s="249"/>
      <c r="L76" s="249"/>
      <c r="M76" s="353"/>
      <c r="N76" s="344"/>
      <c r="O76" s="344"/>
      <c r="P76" s="344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47"/>
      <c r="B77" s="247"/>
      <c r="C77" s="248"/>
      <c r="D77" s="247"/>
      <c r="E77" s="248"/>
      <c r="F77" s="247"/>
      <c r="G77" s="248"/>
      <c r="H77" s="247"/>
      <c r="I77" s="248"/>
      <c r="J77" s="249"/>
      <c r="K77" s="249"/>
      <c r="L77" s="249"/>
      <c r="M77" s="353"/>
      <c r="N77" s="344"/>
      <c r="O77" s="344"/>
      <c r="P77" s="344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47"/>
      <c r="B78" s="247"/>
      <c r="C78" s="248"/>
      <c r="D78" s="247"/>
      <c r="E78" s="248"/>
      <c r="F78" s="247"/>
      <c r="G78" s="248"/>
      <c r="H78" s="247"/>
      <c r="I78" s="248"/>
      <c r="J78" s="249"/>
      <c r="K78" s="249"/>
      <c r="L78" s="249"/>
      <c r="M78" s="353"/>
      <c r="N78" s="344"/>
      <c r="O78" s="344"/>
      <c r="P78" s="344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47"/>
      <c r="B79" s="247"/>
      <c r="C79" s="248"/>
      <c r="D79" s="247"/>
      <c r="E79" s="248"/>
      <c r="F79" s="247"/>
      <c r="G79" s="248"/>
      <c r="H79" s="247"/>
      <c r="I79" s="248"/>
      <c r="J79" s="249"/>
      <c r="K79" s="249"/>
      <c r="L79" s="249"/>
      <c r="M79" s="353"/>
      <c r="N79" s="344"/>
      <c r="O79" s="344"/>
      <c r="P79" s="344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47"/>
      <c r="B80" s="247"/>
      <c r="C80" s="248"/>
      <c r="D80" s="247"/>
      <c r="E80" s="248"/>
      <c r="F80" s="247"/>
      <c r="G80" s="248"/>
      <c r="H80" s="247"/>
      <c r="I80" s="248"/>
      <c r="J80" s="249"/>
      <c r="K80" s="249"/>
      <c r="L80" s="249"/>
      <c r="M80" s="353"/>
      <c r="N80" s="344"/>
      <c r="O80" s="344"/>
      <c r="P80" s="344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47"/>
      <c r="B81" s="247"/>
      <c r="C81" s="248"/>
      <c r="D81" s="247"/>
      <c r="E81" s="248"/>
      <c r="F81" s="247"/>
      <c r="G81" s="248"/>
      <c r="H81" s="247"/>
      <c r="I81" s="248"/>
      <c r="J81" s="249"/>
      <c r="K81" s="249"/>
      <c r="L81" s="249"/>
      <c r="M81" s="353"/>
      <c r="N81" s="344"/>
      <c r="O81" s="344"/>
      <c r="P81" s="344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47"/>
      <c r="B82" s="247"/>
      <c r="C82" s="248"/>
      <c r="D82" s="247"/>
      <c r="E82" s="248"/>
      <c r="F82" s="247"/>
      <c r="G82" s="248"/>
      <c r="H82" s="247"/>
      <c r="I82" s="248"/>
      <c r="J82" s="249"/>
      <c r="K82" s="249"/>
      <c r="L82" s="249"/>
      <c r="M82" s="353"/>
      <c r="N82" s="344"/>
      <c r="O82" s="344"/>
      <c r="P82" s="344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47"/>
      <c r="B83" s="247"/>
      <c r="C83" s="248"/>
      <c r="D83" s="247"/>
      <c r="E83" s="248"/>
      <c r="F83" s="247"/>
      <c r="G83" s="248"/>
      <c r="H83" s="247"/>
      <c r="I83" s="248"/>
      <c r="J83" s="249"/>
      <c r="K83" s="249"/>
      <c r="L83" s="249"/>
      <c r="M83" s="353"/>
      <c r="N83" s="344"/>
      <c r="O83" s="344"/>
      <c r="P83" s="344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47"/>
      <c r="B84" s="247"/>
      <c r="C84" s="248"/>
      <c r="D84" s="247"/>
      <c r="E84" s="248"/>
      <c r="F84" s="247"/>
      <c r="G84" s="248"/>
      <c r="H84" s="247"/>
      <c r="I84" s="248"/>
      <c r="J84" s="249"/>
      <c r="K84" s="249"/>
      <c r="L84" s="249"/>
      <c r="M84" s="353"/>
      <c r="N84" s="344"/>
      <c r="O84" s="344"/>
      <c r="P84" s="344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47"/>
      <c r="B85" s="247"/>
      <c r="C85" s="248"/>
      <c r="D85" s="247"/>
      <c r="E85" s="248"/>
      <c r="F85" s="247"/>
      <c r="G85" s="248"/>
      <c r="H85" s="247"/>
      <c r="I85" s="248"/>
      <c r="J85" s="249"/>
      <c r="K85" s="249"/>
      <c r="L85" s="249"/>
      <c r="M85" s="353"/>
      <c r="N85" s="344"/>
      <c r="O85" s="344"/>
      <c r="P85" s="344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47"/>
      <c r="B86" s="247"/>
      <c r="C86" s="248"/>
      <c r="D86" s="247"/>
      <c r="E86" s="248"/>
      <c r="F86" s="247"/>
      <c r="G86" s="248"/>
      <c r="H86" s="247"/>
      <c r="I86" s="248"/>
      <c r="J86" s="249"/>
      <c r="K86" s="249"/>
      <c r="L86" s="249"/>
      <c r="M86" s="353"/>
      <c r="N86" s="344"/>
      <c r="O86" s="344"/>
      <c r="P86" s="344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47"/>
      <c r="B87" s="247"/>
      <c r="C87" s="248"/>
      <c r="D87" s="247"/>
      <c r="E87" s="248"/>
      <c r="F87" s="247"/>
      <c r="G87" s="248"/>
      <c r="H87" s="247"/>
      <c r="I87" s="248"/>
      <c r="J87" s="249"/>
      <c r="K87" s="249"/>
      <c r="L87" s="249"/>
      <c r="M87" s="353"/>
      <c r="N87" s="344"/>
      <c r="O87" s="344"/>
      <c r="P87" s="344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47"/>
      <c r="B88" s="247"/>
      <c r="C88" s="248"/>
      <c r="D88" s="247"/>
      <c r="E88" s="248"/>
      <c r="F88" s="247"/>
      <c r="G88" s="248"/>
      <c r="H88" s="247"/>
      <c r="I88" s="248"/>
      <c r="J88" s="249"/>
      <c r="K88" s="249"/>
      <c r="L88" s="249"/>
      <c r="M88" s="353"/>
      <c r="N88" s="344"/>
      <c r="O88" s="344"/>
      <c r="P88" s="344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47"/>
      <c r="B89" s="247"/>
      <c r="C89" s="248"/>
      <c r="D89" s="247"/>
      <c r="E89" s="248"/>
      <c r="F89" s="247"/>
      <c r="G89" s="248"/>
      <c r="H89" s="247"/>
      <c r="I89" s="248"/>
      <c r="J89" s="249"/>
      <c r="K89" s="249"/>
      <c r="L89" s="249"/>
      <c r="M89" s="353"/>
      <c r="N89" s="344"/>
      <c r="O89" s="344"/>
      <c r="P89" s="344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47"/>
      <c r="B90" s="247"/>
      <c r="C90" s="248"/>
      <c r="D90" s="247"/>
      <c r="E90" s="248"/>
      <c r="F90" s="247"/>
      <c r="G90" s="248"/>
      <c r="H90" s="247"/>
      <c r="I90" s="248"/>
      <c r="J90" s="249"/>
      <c r="K90" s="249"/>
      <c r="L90" s="249"/>
      <c r="M90" s="353"/>
      <c r="N90" s="344"/>
      <c r="O90" s="344"/>
      <c r="P90" s="344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247"/>
      <c r="B91" s="247"/>
      <c r="C91" s="248"/>
      <c r="D91" s="247"/>
      <c r="E91" s="248"/>
      <c r="F91" s="247"/>
      <c r="G91" s="248"/>
      <c r="H91" s="247"/>
      <c r="I91" s="248"/>
      <c r="J91" s="249"/>
      <c r="K91" s="249"/>
      <c r="L91" s="249"/>
      <c r="M91" s="353"/>
      <c r="N91" s="344"/>
      <c r="O91" s="344"/>
      <c r="P91" s="344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247"/>
      <c r="B92" s="247"/>
      <c r="C92" s="248"/>
      <c r="D92" s="247"/>
      <c r="E92" s="248"/>
      <c r="F92" s="247"/>
      <c r="G92" s="248"/>
      <c r="H92" s="247"/>
      <c r="I92" s="248"/>
      <c r="J92" s="249"/>
      <c r="K92" s="249"/>
      <c r="L92" s="249"/>
      <c r="M92" s="353"/>
      <c r="N92" s="344"/>
      <c r="O92" s="344"/>
      <c r="P92" s="344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247"/>
      <c r="B93" s="247"/>
      <c r="C93" s="248"/>
      <c r="D93" s="247"/>
      <c r="E93" s="248"/>
      <c r="F93" s="247"/>
      <c r="G93" s="248"/>
      <c r="H93" s="247"/>
      <c r="I93" s="248"/>
      <c r="J93" s="249"/>
      <c r="K93" s="249"/>
      <c r="L93" s="249"/>
      <c r="M93" s="353"/>
      <c r="N93" s="344"/>
      <c r="O93" s="344"/>
      <c r="P93" s="344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247"/>
      <c r="B94" s="247"/>
      <c r="C94" s="248"/>
      <c r="D94" s="247"/>
      <c r="E94" s="248"/>
      <c r="F94" s="247"/>
      <c r="G94" s="248"/>
      <c r="H94" s="247"/>
      <c r="I94" s="248"/>
      <c r="J94" s="249"/>
      <c r="K94" s="249"/>
      <c r="L94" s="249"/>
      <c r="M94" s="353"/>
      <c r="N94" s="344"/>
      <c r="O94" s="344"/>
      <c r="P94" s="344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247"/>
      <c r="B95" s="247"/>
      <c r="C95" s="248"/>
      <c r="D95" s="247"/>
      <c r="E95" s="248"/>
      <c r="F95" s="247"/>
      <c r="G95" s="248"/>
      <c r="H95" s="247"/>
      <c r="I95" s="248"/>
      <c r="J95" s="249"/>
      <c r="K95" s="249"/>
      <c r="L95" s="249"/>
      <c r="M95" s="353"/>
      <c r="N95" s="344"/>
      <c r="O95" s="344"/>
      <c r="P95" s="344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247"/>
      <c r="B96" s="247"/>
      <c r="C96" s="248"/>
      <c r="D96" s="247"/>
      <c r="E96" s="248"/>
      <c r="F96" s="247"/>
      <c r="G96" s="248"/>
      <c r="H96" s="247"/>
      <c r="I96" s="248"/>
      <c r="J96" s="249"/>
      <c r="K96" s="249"/>
      <c r="L96" s="249"/>
      <c r="M96" s="353"/>
      <c r="N96" s="344"/>
      <c r="O96" s="344"/>
      <c r="P96" s="344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247"/>
      <c r="B97" s="247"/>
      <c r="C97" s="248"/>
      <c r="D97" s="247"/>
      <c r="E97" s="248"/>
      <c r="F97" s="247"/>
      <c r="G97" s="248"/>
      <c r="H97" s="247"/>
      <c r="I97" s="248"/>
      <c r="J97" s="249"/>
      <c r="K97" s="249"/>
      <c r="L97" s="249"/>
      <c r="M97" s="353"/>
      <c r="N97" s="344"/>
      <c r="O97" s="344"/>
      <c r="P97" s="344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247"/>
      <c r="B98" s="247"/>
      <c r="C98" s="248"/>
      <c r="D98" s="247"/>
      <c r="E98" s="248"/>
      <c r="F98" s="247"/>
      <c r="G98" s="248"/>
      <c r="H98" s="247"/>
      <c r="I98" s="248"/>
      <c r="J98" s="249"/>
      <c r="K98" s="249"/>
      <c r="L98" s="249"/>
      <c r="M98" s="353"/>
      <c r="N98" s="344"/>
      <c r="O98" s="344"/>
      <c r="P98" s="344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247"/>
      <c r="B99" s="247"/>
      <c r="C99" s="248"/>
      <c r="D99" s="247"/>
      <c r="E99" s="248"/>
      <c r="F99" s="247"/>
      <c r="G99" s="248"/>
      <c r="H99" s="247"/>
      <c r="I99" s="248"/>
      <c r="J99" s="249"/>
      <c r="K99" s="249"/>
      <c r="L99" s="249"/>
      <c r="M99" s="353"/>
      <c r="N99" s="344"/>
      <c r="O99" s="344"/>
      <c r="P99" s="344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247"/>
      <c r="B100" s="247"/>
      <c r="C100" s="248"/>
      <c r="D100" s="247"/>
      <c r="E100" s="248"/>
      <c r="F100" s="247"/>
      <c r="G100" s="248"/>
      <c r="H100" s="247"/>
      <c r="I100" s="248"/>
      <c r="J100" s="249"/>
      <c r="K100" s="249"/>
      <c r="L100" s="249"/>
      <c r="M100" s="353"/>
      <c r="N100" s="344"/>
      <c r="O100" s="344"/>
      <c r="P100" s="344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247"/>
      <c r="B101" s="247"/>
      <c r="C101" s="248"/>
      <c r="D101" s="247"/>
      <c r="E101" s="248"/>
      <c r="F101" s="247"/>
      <c r="G101" s="248"/>
      <c r="H101" s="247"/>
      <c r="I101" s="248"/>
      <c r="J101" s="249"/>
      <c r="K101" s="249"/>
      <c r="L101" s="249"/>
      <c r="M101" s="353"/>
      <c r="N101" s="344"/>
      <c r="O101" s="344"/>
      <c r="P101" s="344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247"/>
      <c r="B102" s="247"/>
      <c r="C102" s="248"/>
      <c r="D102" s="247"/>
      <c r="E102" s="248"/>
      <c r="F102" s="247"/>
      <c r="G102" s="248"/>
      <c r="H102" s="247"/>
      <c r="I102" s="248"/>
      <c r="J102" s="249"/>
      <c r="K102" s="249"/>
      <c r="L102" s="249"/>
      <c r="M102" s="353"/>
      <c r="N102" s="344"/>
      <c r="O102" s="344"/>
      <c r="P102" s="344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247"/>
      <c r="B103" s="247"/>
      <c r="C103" s="248"/>
      <c r="D103" s="247"/>
      <c r="E103" s="248"/>
      <c r="F103" s="247"/>
      <c r="G103" s="248"/>
      <c r="H103" s="247"/>
      <c r="I103" s="248"/>
      <c r="J103" s="249"/>
      <c r="K103" s="249"/>
      <c r="L103" s="249"/>
      <c r="M103" s="353"/>
      <c r="N103" s="344"/>
      <c r="O103" s="344"/>
      <c r="P103" s="344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247"/>
      <c r="B104" s="247"/>
      <c r="C104" s="248"/>
      <c r="D104" s="247"/>
      <c r="E104" s="248"/>
      <c r="F104" s="247"/>
      <c r="G104" s="248"/>
      <c r="H104" s="249"/>
      <c r="I104" s="248"/>
      <c r="J104" s="249"/>
      <c r="K104" s="249"/>
      <c r="L104" s="249"/>
      <c r="M104" s="353"/>
      <c r="N104" s="344"/>
      <c r="O104" s="344"/>
      <c r="P104" s="344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247"/>
      <c r="B105" s="247"/>
      <c r="C105" s="248"/>
      <c r="D105" s="247"/>
      <c r="E105" s="248"/>
      <c r="F105" s="247"/>
      <c r="G105" s="248"/>
      <c r="H105" s="249"/>
      <c r="I105" s="248"/>
      <c r="J105" s="249"/>
      <c r="K105" s="249"/>
      <c r="L105" s="249"/>
      <c r="M105" s="353"/>
      <c r="N105" s="344"/>
      <c r="O105" s="344"/>
      <c r="P105" s="344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247"/>
      <c r="B106" s="247"/>
      <c r="C106" s="248"/>
      <c r="D106" s="247"/>
      <c r="E106" s="248"/>
      <c r="F106" s="247"/>
      <c r="G106" s="248"/>
      <c r="H106" s="249"/>
      <c r="I106" s="248"/>
      <c r="J106" s="249"/>
      <c r="K106" s="249"/>
      <c r="L106" s="249"/>
      <c r="M106" s="353"/>
      <c r="N106" s="344"/>
      <c r="O106" s="344"/>
      <c r="P106" s="344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247"/>
      <c r="B107" s="247"/>
      <c r="C107" s="248"/>
      <c r="D107" s="247"/>
      <c r="E107" s="248"/>
      <c r="F107" s="247"/>
      <c r="G107" s="248"/>
      <c r="H107" s="249"/>
      <c r="I107" s="248"/>
      <c r="J107" s="249"/>
      <c r="K107" s="249"/>
      <c r="L107" s="249"/>
      <c r="M107" s="353"/>
      <c r="N107" s="344"/>
      <c r="O107" s="344"/>
      <c r="P107" s="344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247"/>
      <c r="B108" s="247"/>
      <c r="C108" s="248"/>
      <c r="D108" s="247"/>
      <c r="E108" s="248"/>
      <c r="F108" s="247"/>
      <c r="G108" s="248"/>
      <c r="H108" s="249"/>
      <c r="I108" s="248"/>
      <c r="J108" s="249"/>
      <c r="K108" s="249"/>
      <c r="L108" s="249"/>
      <c r="M108" s="353"/>
      <c r="N108" s="344"/>
      <c r="O108" s="344"/>
      <c r="P108" s="344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247"/>
      <c r="B109" s="247"/>
      <c r="C109" s="248"/>
      <c r="D109" s="247"/>
      <c r="E109" s="248"/>
      <c r="F109" s="247"/>
      <c r="G109" s="248"/>
      <c r="H109" s="249"/>
      <c r="I109" s="248"/>
      <c r="J109" s="249"/>
      <c r="K109" s="249"/>
      <c r="L109" s="249"/>
      <c r="M109" s="353"/>
      <c r="N109" s="344"/>
      <c r="O109" s="344"/>
      <c r="P109" s="344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44"/>
      <c r="N110" s="344"/>
      <c r="O110" s="344"/>
      <c r="P110" s="344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44"/>
      <c r="N111" s="344"/>
      <c r="O111" s="344"/>
      <c r="P111" s="344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44"/>
      <c r="N112" s="344"/>
      <c r="O112" s="344"/>
      <c r="P112" s="344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44"/>
      <c r="N113" s="344"/>
      <c r="O113" s="344"/>
      <c r="P113" s="344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44"/>
      <c r="N114" s="344"/>
      <c r="O114" s="344"/>
      <c r="P114" s="344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44"/>
      <c r="N115" s="344"/>
      <c r="O115" s="344"/>
      <c r="P115" s="344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44"/>
      <c r="N116" s="344"/>
      <c r="O116" s="344"/>
      <c r="P116" s="344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44"/>
      <c r="N117" s="344"/>
      <c r="O117" s="344"/>
      <c r="P117" s="344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44"/>
      <c r="N118" s="344"/>
      <c r="O118" s="344"/>
      <c r="P118" s="344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44"/>
      <c r="N119" s="344"/>
      <c r="O119" s="344"/>
      <c r="P119" s="344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44"/>
      <c r="N120" s="344"/>
      <c r="O120" s="344"/>
      <c r="P120" s="344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44"/>
      <c r="N121" s="344"/>
      <c r="O121" s="344"/>
      <c r="P121" s="344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44"/>
      <c r="N122" s="344"/>
      <c r="O122" s="344"/>
      <c r="P122" s="344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44"/>
      <c r="N123" s="344"/>
      <c r="O123" s="344"/>
      <c r="P123" s="344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44"/>
      <c r="N124" s="344"/>
      <c r="O124" s="344"/>
      <c r="P124" s="344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44"/>
      <c r="N125" s="344"/>
      <c r="O125" s="344"/>
      <c r="P125" s="344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44"/>
      <c r="N126" s="344"/>
      <c r="O126" s="344"/>
      <c r="P126" s="344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44"/>
      <c r="N127" s="344"/>
      <c r="O127" s="344"/>
      <c r="P127" s="344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44"/>
      <c r="N128" s="344"/>
      <c r="O128" s="344"/>
      <c r="P128" s="344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44"/>
      <c r="N129" s="344"/>
      <c r="O129" s="344"/>
      <c r="P129" s="344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44"/>
      <c r="N130" s="344"/>
      <c r="O130" s="344"/>
      <c r="P130" s="344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44"/>
      <c r="N131" s="344"/>
      <c r="O131" s="344"/>
      <c r="P131" s="344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44"/>
      <c r="N132" s="344"/>
      <c r="O132" s="344"/>
      <c r="P132" s="344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44"/>
      <c r="N133" s="344"/>
      <c r="O133" s="344"/>
      <c r="P133" s="344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44"/>
      <c r="N134" s="344"/>
      <c r="O134" s="344"/>
      <c r="P134" s="344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44"/>
      <c r="N135" s="344"/>
      <c r="O135" s="344"/>
      <c r="P135" s="344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43"/>
      <c r="B136" s="343"/>
      <c r="C136" s="345"/>
      <c r="D136" s="343"/>
      <c r="E136" s="345"/>
      <c r="F136" s="343"/>
      <c r="G136" s="345"/>
      <c r="H136" s="344"/>
      <c r="I136" s="345"/>
      <c r="J136" s="344"/>
      <c r="K136" s="344"/>
      <c r="L136" s="344"/>
      <c r="M136" s="344"/>
      <c r="N136" s="344"/>
      <c r="O136" s="344"/>
      <c r="P136" s="344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43"/>
      <c r="B137" s="343"/>
      <c r="C137" s="345"/>
      <c r="D137" s="343"/>
      <c r="E137" s="345"/>
      <c r="F137" s="343"/>
      <c r="G137" s="345"/>
      <c r="H137" s="344"/>
      <c r="I137" s="345"/>
      <c r="J137" s="344"/>
      <c r="K137" s="344"/>
      <c r="L137" s="344"/>
      <c r="M137" s="344"/>
      <c r="N137" s="344"/>
      <c r="O137" s="344"/>
      <c r="P137" s="344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43"/>
      <c r="B138" s="343"/>
      <c r="C138" s="345"/>
      <c r="D138" s="343"/>
      <c r="E138" s="345"/>
      <c r="F138" s="343"/>
      <c r="G138" s="345"/>
      <c r="H138" s="344"/>
      <c r="I138" s="345"/>
      <c r="J138" s="344"/>
      <c r="K138" s="344"/>
      <c r="L138" s="344"/>
      <c r="M138" s="344"/>
      <c r="N138" s="344"/>
      <c r="O138" s="344"/>
      <c r="P138" s="344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43"/>
      <c r="B139" s="343"/>
      <c r="C139" s="345"/>
      <c r="D139" s="343"/>
      <c r="E139" s="345"/>
      <c r="F139" s="343"/>
      <c r="G139" s="345"/>
      <c r="H139" s="344"/>
      <c r="I139" s="345"/>
      <c r="J139" s="344"/>
      <c r="K139" s="344"/>
      <c r="L139" s="344"/>
      <c r="M139" s="344"/>
      <c r="N139" s="344"/>
      <c r="O139" s="344"/>
      <c r="P139" s="344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43"/>
      <c r="B140" s="343"/>
      <c r="C140" s="345"/>
      <c r="D140" s="343"/>
      <c r="E140" s="345"/>
      <c r="F140" s="343"/>
      <c r="G140" s="345"/>
      <c r="H140" s="344"/>
      <c r="I140" s="345"/>
      <c r="J140" s="344"/>
      <c r="K140" s="344"/>
      <c r="L140" s="344"/>
      <c r="M140" s="344"/>
      <c r="N140" s="344"/>
      <c r="O140" s="344"/>
      <c r="P140" s="344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43"/>
      <c r="B141" s="343"/>
      <c r="C141" s="345"/>
      <c r="D141" s="343"/>
      <c r="E141" s="345"/>
      <c r="F141" s="343"/>
      <c r="G141" s="345"/>
      <c r="H141" s="344"/>
      <c r="I141" s="345"/>
      <c r="J141" s="344"/>
      <c r="K141" s="344"/>
      <c r="L141" s="344"/>
      <c r="M141" s="344"/>
      <c r="N141" s="344"/>
      <c r="O141" s="344"/>
      <c r="P141" s="344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43"/>
      <c r="B142" s="343"/>
      <c r="C142" s="345"/>
      <c r="D142" s="343"/>
      <c r="E142" s="345"/>
      <c r="F142" s="343"/>
      <c r="G142" s="345"/>
      <c r="H142" s="344"/>
      <c r="I142" s="345"/>
      <c r="J142" s="344"/>
      <c r="K142" s="344"/>
      <c r="L142" s="344"/>
      <c r="M142" s="344"/>
      <c r="N142" s="344"/>
      <c r="O142" s="344"/>
      <c r="P142" s="344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43"/>
      <c r="B143" s="343"/>
      <c r="C143" s="345"/>
      <c r="D143" s="343"/>
      <c r="E143" s="345"/>
      <c r="F143" s="343"/>
      <c r="G143" s="345"/>
      <c r="H143" s="344"/>
      <c r="I143" s="345"/>
      <c r="J143" s="344"/>
      <c r="K143" s="344"/>
      <c r="L143" s="344"/>
      <c r="M143" s="344"/>
      <c r="N143" s="344"/>
      <c r="O143" s="344"/>
      <c r="P143" s="344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43"/>
      <c r="B144" s="343"/>
      <c r="C144" s="345"/>
      <c r="D144" s="343"/>
      <c r="E144" s="345"/>
      <c r="F144" s="343"/>
      <c r="G144" s="345"/>
      <c r="H144" s="344"/>
      <c r="I144" s="345"/>
      <c r="J144" s="344"/>
      <c r="K144" s="344"/>
      <c r="L144" s="344"/>
      <c r="M144" s="344"/>
      <c r="N144" s="344"/>
      <c r="O144" s="344"/>
      <c r="P144" s="344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43"/>
      <c r="B145" s="343"/>
      <c r="C145" s="345"/>
      <c r="D145" s="343"/>
      <c r="E145" s="345"/>
      <c r="F145" s="343"/>
      <c r="G145" s="345"/>
      <c r="H145" s="344"/>
      <c r="I145" s="345"/>
      <c r="J145" s="344"/>
      <c r="K145" s="344"/>
      <c r="L145" s="344"/>
      <c r="M145" s="344"/>
      <c r="N145" s="344"/>
      <c r="O145" s="344"/>
      <c r="P145" s="344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43"/>
      <c r="B146" s="343"/>
      <c r="C146" s="345"/>
      <c r="D146" s="343"/>
      <c r="E146" s="345"/>
      <c r="F146" s="343"/>
      <c r="G146" s="345"/>
      <c r="H146" s="344"/>
      <c r="I146" s="345"/>
      <c r="J146" s="344"/>
      <c r="K146" s="344"/>
      <c r="L146" s="344"/>
      <c r="M146" s="344"/>
      <c r="N146" s="344"/>
      <c r="O146" s="344"/>
      <c r="P146" s="344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43"/>
      <c r="B147" s="343"/>
      <c r="C147" s="345"/>
      <c r="D147" s="343"/>
      <c r="E147" s="345"/>
      <c r="F147" s="343"/>
      <c r="G147" s="345"/>
      <c r="H147" s="344"/>
      <c r="I147" s="345"/>
      <c r="J147" s="344"/>
      <c r="K147" s="344"/>
      <c r="L147" s="344"/>
      <c r="M147" s="344"/>
      <c r="N147" s="344"/>
      <c r="O147" s="344"/>
      <c r="P147" s="344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43"/>
      <c r="B148" s="343"/>
      <c r="C148" s="345"/>
      <c r="D148" s="343"/>
      <c r="E148" s="345"/>
      <c r="F148" s="343"/>
      <c r="G148" s="345"/>
      <c r="H148" s="344"/>
      <c r="I148" s="345"/>
      <c r="J148" s="344"/>
      <c r="K148" s="344"/>
      <c r="L148" s="344"/>
      <c r="M148" s="344"/>
      <c r="N148" s="344"/>
      <c r="O148" s="344"/>
      <c r="P148" s="344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43"/>
      <c r="B149" s="343"/>
      <c r="C149" s="345"/>
      <c r="D149" s="343"/>
      <c r="E149" s="345"/>
      <c r="F149" s="343"/>
      <c r="G149" s="345"/>
      <c r="H149" s="344"/>
      <c r="I149" s="345"/>
      <c r="J149" s="344"/>
      <c r="K149" s="344"/>
      <c r="L149" s="344"/>
      <c r="M149" s="344"/>
      <c r="N149" s="344"/>
      <c r="O149" s="344"/>
      <c r="P149" s="344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43"/>
      <c r="B150" s="343"/>
      <c r="C150" s="345"/>
      <c r="D150" s="343"/>
      <c r="E150" s="345"/>
      <c r="F150" s="343"/>
      <c r="G150" s="345"/>
      <c r="H150" s="344"/>
      <c r="I150" s="345"/>
      <c r="J150" s="344"/>
      <c r="K150" s="344"/>
      <c r="L150" s="344"/>
      <c r="M150" s="344"/>
      <c r="N150" s="344"/>
      <c r="O150" s="344"/>
      <c r="P150" s="344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43"/>
      <c r="B151" s="343"/>
      <c r="C151" s="345"/>
      <c r="D151" s="343"/>
      <c r="E151" s="345"/>
      <c r="F151" s="343"/>
      <c r="G151" s="345"/>
      <c r="H151" s="344"/>
      <c r="I151" s="345"/>
      <c r="J151" s="344"/>
      <c r="K151" s="344"/>
      <c r="L151" s="344"/>
      <c r="M151" s="344"/>
      <c r="N151" s="344"/>
      <c r="O151" s="344"/>
      <c r="P151" s="344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43"/>
      <c r="B152" s="343"/>
      <c r="C152" s="345"/>
      <c r="D152" s="343"/>
      <c r="E152" s="345"/>
      <c r="F152" s="343"/>
      <c r="G152" s="345"/>
      <c r="H152" s="344"/>
      <c r="I152" s="345"/>
      <c r="J152" s="344"/>
      <c r="K152" s="344"/>
      <c r="L152" s="344"/>
      <c r="M152" s="344"/>
      <c r="N152" s="344"/>
      <c r="O152" s="344"/>
      <c r="P152" s="344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43"/>
      <c r="B153" s="343"/>
      <c r="C153" s="345"/>
      <c r="D153" s="343"/>
      <c r="E153" s="345"/>
      <c r="F153" s="343"/>
      <c r="G153" s="345"/>
      <c r="H153" s="344"/>
      <c r="I153" s="345"/>
      <c r="J153" s="344"/>
      <c r="K153" s="344"/>
      <c r="L153" s="344"/>
      <c r="M153" s="344"/>
      <c r="N153" s="344"/>
      <c r="O153" s="344"/>
      <c r="P153" s="344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43"/>
      <c r="B154" s="343"/>
      <c r="C154" s="345"/>
      <c r="D154" s="343"/>
      <c r="E154" s="345"/>
      <c r="F154" s="343"/>
      <c r="G154" s="345"/>
      <c r="H154" s="344"/>
      <c r="I154" s="345"/>
      <c r="J154" s="344"/>
      <c r="K154" s="344"/>
      <c r="L154" s="344"/>
      <c r="M154" s="344"/>
      <c r="N154" s="344"/>
      <c r="O154" s="344"/>
      <c r="P154" s="344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43"/>
      <c r="B155" s="343"/>
      <c r="C155" s="345"/>
      <c r="D155" s="343"/>
      <c r="E155" s="345"/>
      <c r="F155" s="343"/>
      <c r="G155" s="345"/>
      <c r="H155" s="344"/>
      <c r="I155" s="345"/>
      <c r="J155" s="344"/>
      <c r="K155" s="344"/>
      <c r="L155" s="344"/>
      <c r="M155" s="344"/>
      <c r="N155" s="344"/>
      <c r="O155" s="344"/>
      <c r="P155" s="344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43"/>
      <c r="B156" s="343"/>
      <c r="C156" s="345"/>
      <c r="D156" s="343"/>
      <c r="E156" s="345"/>
      <c r="F156" s="343"/>
      <c r="G156" s="345"/>
      <c r="H156" s="344"/>
      <c r="I156" s="345"/>
      <c r="J156" s="344"/>
      <c r="K156" s="344"/>
      <c r="L156" s="344"/>
      <c r="M156" s="344"/>
      <c r="N156" s="344"/>
      <c r="O156" s="344"/>
      <c r="P156" s="344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43"/>
      <c r="B157" s="343"/>
      <c r="C157" s="345"/>
      <c r="D157" s="343"/>
      <c r="E157" s="345"/>
      <c r="F157" s="343"/>
      <c r="G157" s="345"/>
      <c r="H157" s="344"/>
      <c r="I157" s="345"/>
      <c r="J157" s="344"/>
      <c r="K157" s="344"/>
      <c r="L157" s="344"/>
      <c r="M157" s="344"/>
      <c r="N157" s="344"/>
      <c r="O157" s="344"/>
      <c r="P157" s="344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43"/>
      <c r="B158" s="343"/>
      <c r="C158" s="345"/>
      <c r="D158" s="343"/>
      <c r="E158" s="345"/>
      <c r="F158" s="343"/>
      <c r="G158" s="345"/>
      <c r="H158" s="344"/>
      <c r="I158" s="345"/>
      <c r="J158" s="344"/>
      <c r="K158" s="344"/>
      <c r="L158" s="344"/>
      <c r="M158" s="344"/>
      <c r="N158" s="344"/>
      <c r="O158" s="344"/>
      <c r="P158" s="344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43"/>
      <c r="B159" s="343"/>
      <c r="C159" s="345"/>
      <c r="D159" s="343"/>
      <c r="E159" s="345"/>
      <c r="F159" s="343"/>
      <c r="G159" s="345"/>
      <c r="H159" s="344"/>
      <c r="I159" s="345"/>
      <c r="J159" s="344"/>
      <c r="K159" s="344"/>
      <c r="L159" s="344"/>
      <c r="M159" s="344"/>
      <c r="N159" s="344"/>
      <c r="O159" s="344"/>
      <c r="P159" s="344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43"/>
      <c r="B160" s="343"/>
      <c r="C160" s="345"/>
      <c r="D160" s="343"/>
      <c r="E160" s="345"/>
      <c r="F160" s="343"/>
      <c r="G160" s="345"/>
      <c r="H160" s="344"/>
      <c r="I160" s="345"/>
      <c r="J160" s="344"/>
      <c r="K160" s="344"/>
      <c r="L160" s="344"/>
      <c r="M160" s="344"/>
      <c r="N160" s="344"/>
      <c r="O160" s="344"/>
      <c r="P160" s="344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43"/>
      <c r="B161" s="343"/>
      <c r="C161" s="345"/>
      <c r="D161" s="343"/>
      <c r="E161" s="345"/>
      <c r="F161" s="343"/>
      <c r="G161" s="345"/>
      <c r="H161" s="344"/>
      <c r="I161" s="345"/>
      <c r="J161" s="344"/>
      <c r="K161" s="344"/>
      <c r="L161" s="344"/>
      <c r="M161" s="344"/>
      <c r="N161" s="344"/>
      <c r="O161" s="344"/>
      <c r="P161" s="344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43"/>
      <c r="B162" s="343"/>
      <c r="C162" s="345"/>
      <c r="D162" s="343"/>
      <c r="E162" s="345"/>
      <c r="F162" s="343"/>
      <c r="G162" s="345"/>
      <c r="H162" s="344"/>
      <c r="I162" s="345"/>
      <c r="J162" s="344"/>
      <c r="K162" s="344"/>
      <c r="L162" s="344"/>
      <c r="M162" s="344"/>
      <c r="N162" s="344"/>
      <c r="O162" s="344"/>
      <c r="P162" s="344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43"/>
      <c r="B163" s="343"/>
      <c r="C163" s="345"/>
      <c r="D163" s="343"/>
      <c r="E163" s="345"/>
      <c r="F163" s="343"/>
      <c r="G163" s="345"/>
      <c r="H163" s="344"/>
      <c r="I163" s="345"/>
      <c r="J163" s="344"/>
      <c r="K163" s="344"/>
      <c r="L163" s="344"/>
      <c r="M163" s="344"/>
      <c r="N163" s="344"/>
      <c r="O163" s="344"/>
      <c r="P163" s="344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43"/>
      <c r="B164" s="343"/>
      <c r="C164" s="345"/>
      <c r="D164" s="343"/>
      <c r="E164" s="345"/>
      <c r="F164" s="343"/>
      <c r="G164" s="345"/>
      <c r="H164" s="344"/>
      <c r="I164" s="345"/>
      <c r="J164" s="344"/>
      <c r="K164" s="344"/>
      <c r="L164" s="344"/>
      <c r="M164" s="344"/>
      <c r="N164" s="344"/>
      <c r="O164" s="344"/>
      <c r="P164" s="344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43"/>
      <c r="B165" s="343"/>
      <c r="C165" s="345"/>
      <c r="D165" s="343"/>
      <c r="E165" s="345"/>
      <c r="F165" s="343"/>
      <c r="G165" s="345"/>
      <c r="H165" s="344"/>
      <c r="I165" s="345"/>
      <c r="J165" s="344"/>
      <c r="K165" s="344"/>
      <c r="L165" s="344"/>
      <c r="M165" s="344"/>
      <c r="N165" s="344"/>
      <c r="O165" s="344"/>
      <c r="P165" s="344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43"/>
      <c r="B166" s="343"/>
      <c r="C166" s="345"/>
      <c r="D166" s="343"/>
      <c r="E166" s="345"/>
      <c r="F166" s="343"/>
      <c r="G166" s="345"/>
      <c r="H166" s="344"/>
      <c r="I166" s="345"/>
      <c r="J166" s="344"/>
      <c r="K166" s="344"/>
      <c r="L166" s="344"/>
      <c r="M166" s="344"/>
      <c r="N166" s="344"/>
      <c r="O166" s="344"/>
      <c r="P166" s="344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43"/>
      <c r="B167" s="343"/>
      <c r="C167" s="345"/>
      <c r="D167" s="343"/>
      <c r="E167" s="345"/>
      <c r="F167" s="343"/>
      <c r="G167" s="345"/>
      <c r="H167" s="344"/>
      <c r="I167" s="345"/>
      <c r="J167" s="344"/>
      <c r="K167" s="344"/>
      <c r="L167" s="344"/>
      <c r="M167" s="344"/>
      <c r="N167" s="344"/>
      <c r="O167" s="344"/>
      <c r="P167" s="344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70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70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70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70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70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70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70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4" workbookViewId="0">
      <selection activeCell="H21" sqref="H21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117</v>
      </c>
      <c r="B1" s="445"/>
      <c r="C1" s="445"/>
      <c r="D1" s="445"/>
      <c r="E1" s="445"/>
      <c r="F1" s="445"/>
      <c r="G1" s="445"/>
      <c r="H1" s="445"/>
      <c r="I1" s="445"/>
      <c r="J1" s="445"/>
      <c r="K1" s="473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65" t="s">
        <v>183</v>
      </c>
      <c r="C2" s="466"/>
      <c r="D2" s="466"/>
      <c r="E2" s="467"/>
      <c r="F2" s="373"/>
      <c r="G2" s="373"/>
      <c r="H2" s="373"/>
      <c r="I2" s="373"/>
      <c r="J2" s="373"/>
      <c r="K2" s="132"/>
      <c r="L2" s="132"/>
      <c r="M2" s="132"/>
      <c r="N2" s="132"/>
      <c r="O2" s="132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334"/>
      <c r="B3" s="334" t="s">
        <v>37</v>
      </c>
      <c r="C3" s="334" t="s">
        <v>37</v>
      </c>
      <c r="D3" s="334" t="s">
        <v>21</v>
      </c>
      <c r="E3" s="334" t="s">
        <v>21</v>
      </c>
      <c r="F3" s="192"/>
      <c r="G3" s="334" t="s">
        <v>23</v>
      </c>
      <c r="H3" s="192"/>
      <c r="I3" s="334" t="s">
        <v>25</v>
      </c>
      <c r="J3" s="192"/>
      <c r="K3" s="192"/>
      <c r="L3" s="131"/>
      <c r="M3" s="131"/>
      <c r="N3" s="131"/>
      <c r="O3" s="131"/>
      <c r="P3" s="17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373"/>
      <c r="B4" s="373" t="s">
        <v>5</v>
      </c>
      <c r="C4" s="373" t="s">
        <v>20</v>
      </c>
      <c r="D4" s="373" t="s">
        <v>5</v>
      </c>
      <c r="E4" s="373" t="s">
        <v>22</v>
      </c>
      <c r="F4" s="132"/>
      <c r="G4" s="373" t="s">
        <v>37</v>
      </c>
      <c r="H4" s="44" t="s">
        <v>24</v>
      </c>
      <c r="I4" s="373" t="s">
        <v>21</v>
      </c>
      <c r="J4" s="373" t="s">
        <v>24</v>
      </c>
      <c r="K4" s="132"/>
      <c r="L4" s="132"/>
      <c r="M4" s="132"/>
      <c r="N4" s="132"/>
      <c r="O4" s="132"/>
      <c r="P4" s="13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334"/>
      <c r="B5" s="334"/>
      <c r="C5" s="334"/>
      <c r="D5" s="334"/>
      <c r="E5" s="334"/>
      <c r="F5" s="334"/>
      <c r="G5" s="334"/>
      <c r="H5" s="46"/>
      <c r="I5" s="334"/>
      <c r="J5" s="46"/>
      <c r="K5" s="334"/>
      <c r="L5" s="131"/>
      <c r="M5" s="131"/>
      <c r="N5" s="131"/>
      <c r="O5" s="131"/>
      <c r="P5" s="17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373">
        <v>1</v>
      </c>
      <c r="B6" s="400">
        <v>0.04</v>
      </c>
      <c r="C6" s="400">
        <v>1.23</v>
      </c>
      <c r="D6" s="401">
        <v>0.4</v>
      </c>
      <c r="E6" s="401">
        <v>30.299999999999997</v>
      </c>
      <c r="F6" s="91"/>
      <c r="G6" s="400">
        <v>0.42</v>
      </c>
      <c r="H6" s="405">
        <v>2002</v>
      </c>
      <c r="I6" s="401">
        <v>7.9</v>
      </c>
      <c r="J6" s="405">
        <v>2002</v>
      </c>
      <c r="K6" s="373"/>
      <c r="L6" s="132"/>
      <c r="M6" s="132"/>
      <c r="N6" s="132"/>
      <c r="O6" s="132"/>
      <c r="P6" s="13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334">
        <v>2</v>
      </c>
      <c r="B7" s="402">
        <v>7.0000000000000007E-2</v>
      </c>
      <c r="C7" s="402">
        <v>1.26</v>
      </c>
      <c r="D7" s="403">
        <v>0.9</v>
      </c>
      <c r="E7" s="403">
        <v>30.799999999999997</v>
      </c>
      <c r="F7" s="85"/>
      <c r="G7" s="402">
        <v>0.72</v>
      </c>
      <c r="H7" s="406">
        <v>1998</v>
      </c>
      <c r="I7" s="403">
        <v>4.5</v>
      </c>
      <c r="J7" s="406">
        <v>1998</v>
      </c>
      <c r="K7" s="334"/>
      <c r="L7" s="131"/>
      <c r="M7" s="131"/>
      <c r="N7" s="131"/>
      <c r="O7" s="131"/>
      <c r="P7" s="17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373">
        <v>3</v>
      </c>
      <c r="B8" s="400">
        <v>0.11000000000000001</v>
      </c>
      <c r="C8" s="400">
        <v>1.3</v>
      </c>
      <c r="D8" s="401">
        <v>1.3</v>
      </c>
      <c r="E8" s="401">
        <v>31.2</v>
      </c>
      <c r="F8" s="91"/>
      <c r="G8" s="400">
        <v>0.87</v>
      </c>
      <c r="H8" s="407">
        <v>1983</v>
      </c>
      <c r="I8" s="401">
        <v>8.5</v>
      </c>
      <c r="J8" s="405">
        <v>1983</v>
      </c>
      <c r="K8" s="373"/>
      <c r="L8" s="132"/>
      <c r="M8" s="132"/>
      <c r="N8" s="132"/>
      <c r="O8" s="132"/>
      <c r="P8" s="13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334">
        <v>4</v>
      </c>
      <c r="B9" s="402">
        <v>0.14000000000000001</v>
      </c>
      <c r="C9" s="402">
        <v>1.33</v>
      </c>
      <c r="D9" s="403">
        <v>1.8</v>
      </c>
      <c r="E9" s="403">
        <v>31.7</v>
      </c>
      <c r="F9" s="85"/>
      <c r="G9" s="402">
        <v>0.6</v>
      </c>
      <c r="H9" s="406">
        <v>2021</v>
      </c>
      <c r="I9" s="403">
        <v>6.5</v>
      </c>
      <c r="J9" s="406">
        <v>2021</v>
      </c>
      <c r="K9" s="334"/>
      <c r="L9" s="131"/>
      <c r="M9" s="131"/>
      <c r="N9" s="131"/>
      <c r="O9" s="131"/>
      <c r="P9" s="17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373">
        <v>5</v>
      </c>
      <c r="B10" s="400">
        <v>0.17</v>
      </c>
      <c r="C10" s="400">
        <v>1.3599999999999999</v>
      </c>
      <c r="D10" s="401">
        <v>2.2000000000000002</v>
      </c>
      <c r="E10" s="401">
        <v>32.1</v>
      </c>
      <c r="F10" s="91"/>
      <c r="G10" s="400">
        <v>0.75</v>
      </c>
      <c r="H10" s="405">
        <v>1971</v>
      </c>
      <c r="I10" s="401">
        <v>8</v>
      </c>
      <c r="J10" s="405">
        <v>1908</v>
      </c>
      <c r="K10" s="373"/>
      <c r="L10" s="132"/>
      <c r="M10" s="132"/>
      <c r="N10" s="132"/>
      <c r="O10" s="132"/>
      <c r="P10" s="13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334"/>
      <c r="B11" s="402"/>
      <c r="C11" s="402"/>
      <c r="D11" s="403"/>
      <c r="E11" s="403"/>
      <c r="F11" s="85"/>
      <c r="G11" s="402"/>
      <c r="H11" s="406"/>
      <c r="I11" s="403"/>
      <c r="J11" s="406"/>
      <c r="K11" s="334"/>
      <c r="L11" s="131"/>
      <c r="M11" s="131"/>
      <c r="N11" s="131"/>
      <c r="O11" s="131"/>
      <c r="P11" s="17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373">
        <v>6</v>
      </c>
      <c r="B12" s="400">
        <v>0.21000000000000002</v>
      </c>
      <c r="C12" s="400">
        <v>1.4</v>
      </c>
      <c r="D12" s="401">
        <v>2.6</v>
      </c>
      <c r="E12" s="401">
        <v>32.5</v>
      </c>
      <c r="F12" s="91"/>
      <c r="G12" s="400">
        <v>0.6</v>
      </c>
      <c r="H12" s="405">
        <v>1938</v>
      </c>
      <c r="I12" s="401">
        <v>7.2</v>
      </c>
      <c r="J12" s="405">
        <v>2019</v>
      </c>
      <c r="K12" s="373"/>
      <c r="L12" s="132"/>
      <c r="M12" s="132"/>
      <c r="N12" s="132"/>
      <c r="O12" s="132"/>
      <c r="P12" s="13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334">
        <v>7</v>
      </c>
      <c r="B13" s="402">
        <v>0.24000000000000002</v>
      </c>
      <c r="C13" s="402">
        <v>1.43</v>
      </c>
      <c r="D13" s="403">
        <v>3</v>
      </c>
      <c r="E13" s="403">
        <v>32.9</v>
      </c>
      <c r="F13" s="85"/>
      <c r="G13" s="402">
        <v>0.25</v>
      </c>
      <c r="H13" s="426" t="s">
        <v>199</v>
      </c>
      <c r="I13" s="403">
        <v>4.2</v>
      </c>
      <c r="J13" s="406">
        <v>1933</v>
      </c>
      <c r="K13" s="334"/>
      <c r="L13" s="131"/>
      <c r="M13" s="131"/>
      <c r="N13" s="131"/>
      <c r="O13" s="131"/>
      <c r="P13" s="17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373">
        <v>8</v>
      </c>
      <c r="B14" s="400">
        <v>0.28000000000000003</v>
      </c>
      <c r="C14" s="400">
        <v>1.47</v>
      </c>
      <c r="D14" s="401">
        <v>3.4</v>
      </c>
      <c r="E14" s="401">
        <v>33.299999999999997</v>
      </c>
      <c r="F14" s="91"/>
      <c r="G14" s="400">
        <v>0.55000000000000004</v>
      </c>
      <c r="H14" s="405">
        <v>2019</v>
      </c>
      <c r="I14" s="401">
        <v>6.9</v>
      </c>
      <c r="J14" s="405">
        <v>2019</v>
      </c>
      <c r="K14" s="373"/>
      <c r="L14" s="132"/>
      <c r="M14" s="132"/>
      <c r="N14" s="132"/>
      <c r="O14" s="132"/>
      <c r="P14" s="13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334">
        <v>9</v>
      </c>
      <c r="B15" s="402">
        <v>0.31000000000000005</v>
      </c>
      <c r="C15" s="402">
        <v>1.5</v>
      </c>
      <c r="D15" s="403">
        <v>3.9</v>
      </c>
      <c r="E15" s="403">
        <v>33.799999999999997</v>
      </c>
      <c r="F15" s="85"/>
      <c r="G15" s="402">
        <v>0.48</v>
      </c>
      <c r="H15" s="406">
        <v>2001</v>
      </c>
      <c r="I15" s="403">
        <v>6</v>
      </c>
      <c r="J15" s="406">
        <v>1936</v>
      </c>
      <c r="K15" s="334"/>
      <c r="L15" s="131"/>
      <c r="M15" s="131"/>
      <c r="N15" s="131"/>
      <c r="O15" s="131"/>
      <c r="P15" s="17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373">
        <v>10</v>
      </c>
      <c r="B16" s="400">
        <v>0.35000000000000003</v>
      </c>
      <c r="C16" s="400">
        <v>1.54</v>
      </c>
      <c r="D16" s="401">
        <v>4.3</v>
      </c>
      <c r="E16" s="401">
        <v>34.199999999999996</v>
      </c>
      <c r="F16" s="91"/>
      <c r="G16" s="400">
        <v>0.63</v>
      </c>
      <c r="H16" s="405">
        <v>2013</v>
      </c>
      <c r="I16" s="401">
        <v>2.2999999999999998</v>
      </c>
      <c r="J16" s="405">
        <v>1983</v>
      </c>
      <c r="K16" s="373"/>
      <c r="L16" s="132"/>
      <c r="M16" s="132"/>
      <c r="N16" s="132"/>
      <c r="O16" s="132"/>
      <c r="P16" s="13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334"/>
      <c r="B17" s="402"/>
      <c r="C17" s="402"/>
      <c r="D17" s="403"/>
      <c r="E17" s="403"/>
      <c r="F17" s="85"/>
      <c r="G17" s="402"/>
      <c r="H17" s="406"/>
      <c r="I17" s="403"/>
      <c r="J17" s="406"/>
      <c r="K17" s="334"/>
      <c r="L17" s="131"/>
      <c r="M17" s="131"/>
      <c r="N17" s="131"/>
      <c r="O17" s="131"/>
      <c r="P17" s="17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373">
        <v>11</v>
      </c>
      <c r="B18" s="400">
        <v>0.39</v>
      </c>
      <c r="C18" s="400">
        <v>1.58</v>
      </c>
      <c r="D18" s="401">
        <v>4.7</v>
      </c>
      <c r="E18" s="401">
        <v>34.6</v>
      </c>
      <c r="F18" s="91"/>
      <c r="G18" s="400">
        <v>0.36</v>
      </c>
      <c r="H18" s="405">
        <v>1985</v>
      </c>
      <c r="I18" s="401">
        <v>4</v>
      </c>
      <c r="J18" s="407" t="s">
        <v>200</v>
      </c>
      <c r="K18" s="373"/>
      <c r="L18" s="132"/>
      <c r="M18" s="132"/>
      <c r="N18" s="132"/>
      <c r="O18" s="132"/>
      <c r="P18" s="13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334">
        <v>12</v>
      </c>
      <c r="B19" s="402">
        <v>0.43</v>
      </c>
      <c r="C19" s="402">
        <v>1.6199999999999999</v>
      </c>
      <c r="D19" s="403">
        <v>5.2</v>
      </c>
      <c r="E19" s="403">
        <v>35.1</v>
      </c>
      <c r="F19" s="85"/>
      <c r="G19" s="402">
        <v>2.0499999999999998</v>
      </c>
      <c r="H19" s="406">
        <v>1965</v>
      </c>
      <c r="I19" s="403">
        <v>9.9</v>
      </c>
      <c r="J19" s="406">
        <v>2019</v>
      </c>
      <c r="K19" s="334"/>
      <c r="L19" s="131"/>
      <c r="M19" s="131"/>
      <c r="N19" s="131"/>
      <c r="O19" s="131"/>
      <c r="P19" s="17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373">
        <v>13</v>
      </c>
      <c r="B20" s="400">
        <v>0.47</v>
      </c>
      <c r="C20" s="400">
        <v>1.66</v>
      </c>
      <c r="D20" s="401">
        <v>5.6000000000000005</v>
      </c>
      <c r="E20" s="401">
        <v>35.5</v>
      </c>
      <c r="F20" s="91"/>
      <c r="G20" s="400">
        <v>0.49</v>
      </c>
      <c r="H20" s="405">
        <v>1984</v>
      </c>
      <c r="I20" s="401">
        <v>3.6</v>
      </c>
      <c r="J20" s="405">
        <v>1922</v>
      </c>
      <c r="K20" s="373"/>
      <c r="L20" s="373"/>
      <c r="M20" s="373"/>
      <c r="N20" s="132"/>
      <c r="O20" s="132"/>
      <c r="P20" s="13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334">
        <v>14</v>
      </c>
      <c r="B21" s="402">
        <v>0.5</v>
      </c>
      <c r="C21" s="402">
        <v>1.69</v>
      </c>
      <c r="D21" s="403">
        <v>6.1000000000000005</v>
      </c>
      <c r="E21" s="403">
        <v>36</v>
      </c>
      <c r="F21" s="85"/>
      <c r="G21" s="402">
        <v>0.68</v>
      </c>
      <c r="H21" s="406">
        <v>1962</v>
      </c>
      <c r="I21" s="403">
        <v>5.5</v>
      </c>
      <c r="J21" s="406">
        <v>1918</v>
      </c>
      <c r="K21" s="334"/>
      <c r="L21" s="374"/>
      <c r="M21" s="374"/>
      <c r="N21" s="131"/>
      <c r="O21" s="131"/>
      <c r="P21" s="17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373">
        <v>15</v>
      </c>
      <c r="B22" s="400">
        <v>0.54</v>
      </c>
      <c r="C22" s="400">
        <v>1.73</v>
      </c>
      <c r="D22" s="401">
        <v>6.5000000000000009</v>
      </c>
      <c r="E22" s="401">
        <v>36.4</v>
      </c>
      <c r="F22" s="91"/>
      <c r="G22" s="400">
        <v>0.8</v>
      </c>
      <c r="H22" s="405">
        <v>2023</v>
      </c>
      <c r="I22" s="401">
        <v>5</v>
      </c>
      <c r="J22" s="407">
        <v>1967</v>
      </c>
      <c r="K22" s="373"/>
      <c r="L22" s="373"/>
      <c r="M22" s="373"/>
      <c r="N22" s="132"/>
      <c r="O22" s="132"/>
      <c r="P22" s="13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334"/>
      <c r="B23" s="402"/>
      <c r="C23" s="402"/>
      <c r="D23" s="403"/>
      <c r="E23" s="403"/>
      <c r="F23" s="85"/>
      <c r="G23" s="402"/>
      <c r="H23" s="406"/>
      <c r="I23" s="403"/>
      <c r="J23" s="406"/>
      <c r="K23" s="334"/>
      <c r="L23" s="374"/>
      <c r="M23" s="374"/>
      <c r="N23" s="131"/>
      <c r="O23" s="131"/>
      <c r="P23" s="17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373">
        <v>16</v>
      </c>
      <c r="B24" s="400">
        <v>0.58000000000000007</v>
      </c>
      <c r="C24" s="400">
        <v>1.77</v>
      </c>
      <c r="D24" s="401">
        <v>6.9000000000000012</v>
      </c>
      <c r="E24" s="401">
        <v>36.799999999999997</v>
      </c>
      <c r="F24" s="91"/>
      <c r="G24" s="400">
        <v>0.3</v>
      </c>
      <c r="H24" s="405">
        <v>2000</v>
      </c>
      <c r="I24" s="401">
        <v>4.9000000000000004</v>
      </c>
      <c r="J24" s="405">
        <v>1957</v>
      </c>
      <c r="K24" s="373"/>
      <c r="L24" s="373"/>
      <c r="M24" s="373"/>
      <c r="N24" s="132"/>
      <c r="O24" s="132"/>
      <c r="P24" s="13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334">
        <v>17</v>
      </c>
      <c r="B25" s="402">
        <v>0.6100000000000001</v>
      </c>
      <c r="C25" s="402">
        <v>1.8</v>
      </c>
      <c r="D25" s="403">
        <v>7.3000000000000016</v>
      </c>
      <c r="E25" s="403">
        <v>37.200000000000003</v>
      </c>
      <c r="F25" s="85"/>
      <c r="G25" s="402">
        <v>0.5</v>
      </c>
      <c r="H25" s="406">
        <v>1932</v>
      </c>
      <c r="I25" s="403">
        <v>5.9</v>
      </c>
      <c r="J25" s="406">
        <v>2014</v>
      </c>
      <c r="K25" s="334"/>
      <c r="L25" s="374"/>
      <c r="M25" s="374"/>
      <c r="N25" s="131"/>
      <c r="O25" s="131"/>
      <c r="P25" s="17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373">
        <v>18</v>
      </c>
      <c r="B26" s="400">
        <v>0.65000000000000013</v>
      </c>
      <c r="C26" s="400">
        <v>1.84</v>
      </c>
      <c r="D26" s="401">
        <v>7.700000000000002</v>
      </c>
      <c r="E26" s="401">
        <v>37.6</v>
      </c>
      <c r="F26" s="91"/>
      <c r="G26" s="400">
        <v>0.49</v>
      </c>
      <c r="H26" s="405">
        <v>1961</v>
      </c>
      <c r="I26" s="401">
        <v>5</v>
      </c>
      <c r="J26" s="405">
        <v>1961</v>
      </c>
      <c r="K26" s="373"/>
      <c r="L26" s="373"/>
      <c r="M26" s="373"/>
      <c r="N26" s="132"/>
      <c r="O26" s="132"/>
      <c r="P26" s="13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334">
        <v>19</v>
      </c>
      <c r="B27" s="402">
        <v>0.69000000000000017</v>
      </c>
      <c r="C27" s="402">
        <v>1.8800000000000001</v>
      </c>
      <c r="D27" s="403">
        <v>8.1000000000000014</v>
      </c>
      <c r="E27" s="403">
        <v>38</v>
      </c>
      <c r="F27" s="85"/>
      <c r="G27" s="402">
        <v>0.92</v>
      </c>
      <c r="H27" s="406">
        <v>1971</v>
      </c>
      <c r="I27" s="403">
        <v>9</v>
      </c>
      <c r="J27" s="406">
        <v>1962</v>
      </c>
      <c r="K27" s="334"/>
      <c r="L27" s="374"/>
      <c r="M27" s="374"/>
      <c r="N27" s="131"/>
      <c r="O27" s="131"/>
      <c r="P27" s="17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373">
        <v>20</v>
      </c>
      <c r="B28" s="400">
        <v>0.7200000000000002</v>
      </c>
      <c r="C28" s="400">
        <v>1.9100000000000001</v>
      </c>
      <c r="D28" s="401">
        <v>8.5000000000000018</v>
      </c>
      <c r="E28" s="401">
        <v>38.4</v>
      </c>
      <c r="F28" s="91"/>
      <c r="G28" s="400">
        <v>0.98</v>
      </c>
      <c r="H28" s="405">
        <v>2002</v>
      </c>
      <c r="I28" s="401">
        <v>6.8</v>
      </c>
      <c r="J28" s="405">
        <v>2004</v>
      </c>
      <c r="K28" s="373"/>
      <c r="L28" s="373"/>
      <c r="M28" s="373"/>
      <c r="N28" s="132"/>
      <c r="O28" s="132"/>
      <c r="P28" s="13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334"/>
      <c r="B29" s="402"/>
      <c r="C29" s="402"/>
      <c r="D29" s="403"/>
      <c r="E29" s="403"/>
      <c r="F29" s="85"/>
      <c r="G29" s="402"/>
      <c r="H29" s="406"/>
      <c r="I29" s="403"/>
      <c r="J29" s="406"/>
      <c r="K29" s="334"/>
      <c r="L29" s="374"/>
      <c r="M29" s="374"/>
      <c r="N29" s="131"/>
      <c r="O29" s="131"/>
      <c r="P29" s="17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373">
        <v>21</v>
      </c>
      <c r="B30" s="400">
        <v>0.76000000000000023</v>
      </c>
      <c r="C30" s="400">
        <v>1.9500000000000002</v>
      </c>
      <c r="D30" s="401">
        <v>8.9000000000000021</v>
      </c>
      <c r="E30" s="401">
        <v>38.799999999999997</v>
      </c>
      <c r="F30" s="91"/>
      <c r="G30" s="400">
        <v>1.03</v>
      </c>
      <c r="H30" s="405">
        <v>1937</v>
      </c>
      <c r="I30" s="401">
        <v>14</v>
      </c>
      <c r="J30" s="407">
        <v>1937</v>
      </c>
      <c r="K30" s="373"/>
      <c r="L30" s="373"/>
      <c r="M30" s="373"/>
      <c r="N30" s="132"/>
      <c r="O30" s="132"/>
      <c r="P30" s="13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334">
        <v>22</v>
      </c>
      <c r="B31" s="402">
        <v>0.80000000000000027</v>
      </c>
      <c r="C31" s="402">
        <v>1.9900000000000002</v>
      </c>
      <c r="D31" s="403">
        <v>9.3000000000000025</v>
      </c>
      <c r="E31" s="403">
        <v>39.200000000000003</v>
      </c>
      <c r="F31" s="85"/>
      <c r="G31" s="402">
        <v>1.1399999999999999</v>
      </c>
      <c r="H31" s="406">
        <v>1922</v>
      </c>
      <c r="I31" s="403">
        <v>8.3000000000000007</v>
      </c>
      <c r="J31" s="406">
        <v>1922</v>
      </c>
      <c r="K31" s="334"/>
      <c r="L31" s="374"/>
      <c r="M31" s="374"/>
      <c r="N31" s="131"/>
      <c r="O31" s="131"/>
      <c r="P31" s="17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373">
        <v>23</v>
      </c>
      <c r="B32" s="400">
        <v>0.8400000000000003</v>
      </c>
      <c r="C32" s="400">
        <v>2.0300000000000002</v>
      </c>
      <c r="D32" s="401">
        <v>9.7000000000000028</v>
      </c>
      <c r="E32" s="401">
        <v>39.6</v>
      </c>
      <c r="F32" s="91"/>
      <c r="G32" s="400">
        <v>1.42</v>
      </c>
      <c r="H32" s="405">
        <v>1922</v>
      </c>
      <c r="I32" s="401">
        <v>10.199999999999999</v>
      </c>
      <c r="J32" s="405">
        <v>1922</v>
      </c>
      <c r="K32" s="373"/>
      <c r="L32" s="373"/>
      <c r="M32" s="373"/>
      <c r="N32" s="132"/>
      <c r="O32" s="132"/>
      <c r="P32" s="13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2.5" customHeight="1">
      <c r="A33" s="334">
        <v>24</v>
      </c>
      <c r="B33" s="402">
        <v>0.88000000000000034</v>
      </c>
      <c r="C33" s="402">
        <v>2.0700000000000003</v>
      </c>
      <c r="D33" s="403">
        <v>10.100000000000003</v>
      </c>
      <c r="E33" s="403">
        <v>40</v>
      </c>
      <c r="F33" s="85"/>
      <c r="G33" s="402">
        <v>1.1100000000000001</v>
      </c>
      <c r="H33" s="406">
        <v>2019</v>
      </c>
      <c r="I33" s="403">
        <v>14.2</v>
      </c>
      <c r="J33" s="406">
        <v>2019</v>
      </c>
      <c r="K33" s="334"/>
      <c r="L33" s="374"/>
      <c r="M33" s="374"/>
      <c r="N33" s="131"/>
      <c r="O33" s="131"/>
      <c r="P33" s="17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373">
        <v>25</v>
      </c>
      <c r="B34" s="400">
        <v>0.93000000000000038</v>
      </c>
      <c r="C34" s="400">
        <v>2.12</v>
      </c>
      <c r="D34" s="401">
        <v>10.500000000000004</v>
      </c>
      <c r="E34" s="401">
        <v>40.400000000000006</v>
      </c>
      <c r="F34" s="91"/>
      <c r="G34" s="400">
        <v>1.06</v>
      </c>
      <c r="H34" s="405">
        <v>1930</v>
      </c>
      <c r="I34" s="401">
        <v>6</v>
      </c>
      <c r="J34" s="405">
        <v>1992</v>
      </c>
      <c r="K34" s="373"/>
      <c r="L34" s="373"/>
      <c r="M34" s="373"/>
      <c r="N34" s="132"/>
      <c r="O34" s="132"/>
      <c r="P34" s="13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34"/>
      <c r="B35" s="402"/>
      <c r="C35" s="402"/>
      <c r="D35" s="403"/>
      <c r="E35" s="403"/>
      <c r="F35" s="85"/>
      <c r="G35" s="402"/>
      <c r="H35" s="406"/>
      <c r="I35" s="403"/>
      <c r="J35" s="406"/>
      <c r="K35" s="334"/>
      <c r="L35" s="374"/>
      <c r="M35" s="374"/>
      <c r="N35" s="131"/>
      <c r="O35" s="131"/>
      <c r="P35" s="17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73">
        <v>26</v>
      </c>
      <c r="B36" s="400">
        <v>0.97000000000000042</v>
      </c>
      <c r="C36" s="400">
        <v>2.16</v>
      </c>
      <c r="D36" s="401">
        <v>10.900000000000004</v>
      </c>
      <c r="E36" s="401">
        <v>40.800000000000004</v>
      </c>
      <c r="F36" s="91"/>
      <c r="G36" s="400">
        <v>0.64</v>
      </c>
      <c r="H36" s="405">
        <v>1945</v>
      </c>
      <c r="I36" s="401">
        <v>6.2</v>
      </c>
      <c r="J36" s="407">
        <v>1929</v>
      </c>
      <c r="K36" s="373"/>
      <c r="L36" s="373"/>
      <c r="M36" s="373"/>
      <c r="N36" s="132"/>
      <c r="O36" s="132"/>
      <c r="P36" s="13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34">
        <v>27</v>
      </c>
      <c r="B37" s="402">
        <v>1.0100000000000005</v>
      </c>
      <c r="C37" s="402">
        <v>2.2000000000000002</v>
      </c>
      <c r="D37" s="403">
        <v>11.200000000000005</v>
      </c>
      <c r="E37" s="403">
        <v>41.1</v>
      </c>
      <c r="F37" s="85"/>
      <c r="G37" s="402">
        <v>0.47</v>
      </c>
      <c r="H37" s="406">
        <v>1936</v>
      </c>
      <c r="I37" s="403">
        <v>5.8</v>
      </c>
      <c r="J37" s="406">
        <v>2019</v>
      </c>
      <c r="K37" s="334"/>
      <c r="L37" s="374"/>
      <c r="M37" s="374"/>
      <c r="N37" s="131"/>
      <c r="O37" s="131"/>
      <c r="P37" s="17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73">
        <v>28</v>
      </c>
      <c r="B38" s="400">
        <v>1.0600000000000005</v>
      </c>
      <c r="C38" s="400">
        <v>2.2500000000000004</v>
      </c>
      <c r="D38" s="401">
        <v>11.600000000000005</v>
      </c>
      <c r="E38" s="401">
        <v>41.5</v>
      </c>
      <c r="F38" s="91"/>
      <c r="G38" s="400">
        <v>0.53</v>
      </c>
      <c r="H38" s="405">
        <v>1981</v>
      </c>
      <c r="I38" s="401">
        <v>8</v>
      </c>
      <c r="J38" s="407">
        <v>1939</v>
      </c>
      <c r="K38" s="373"/>
      <c r="L38" s="373"/>
      <c r="M38" s="373"/>
      <c r="N38" s="132"/>
      <c r="O38" s="132"/>
      <c r="P38" s="13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34">
        <v>29</v>
      </c>
      <c r="B39" s="402">
        <v>1.06</v>
      </c>
      <c r="C39" s="402">
        <v>2.25</v>
      </c>
      <c r="D39" s="403">
        <v>11.6</v>
      </c>
      <c r="E39" s="403">
        <v>41.5</v>
      </c>
      <c r="F39" s="85"/>
      <c r="G39" s="402">
        <v>0.98</v>
      </c>
      <c r="H39" s="406">
        <v>2012</v>
      </c>
      <c r="I39" s="403">
        <v>8.3000000000000007</v>
      </c>
      <c r="J39" s="406">
        <v>2012</v>
      </c>
      <c r="K39" s="334"/>
      <c r="L39" s="131"/>
      <c r="M39" s="131"/>
      <c r="N39" s="131"/>
      <c r="O39" s="131"/>
      <c r="P39" s="17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73"/>
      <c r="B40" s="91"/>
      <c r="C40" s="91"/>
      <c r="D40" s="91"/>
      <c r="E40" s="91"/>
      <c r="F40" s="91"/>
      <c r="G40" s="91"/>
      <c r="H40" s="408"/>
      <c r="I40" s="193"/>
      <c r="J40" s="70"/>
      <c r="K40" s="132"/>
      <c r="L40" s="132"/>
      <c r="M40" s="132"/>
      <c r="N40" s="132"/>
      <c r="O40" s="132"/>
      <c r="P40" s="13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34"/>
      <c r="B41" s="85"/>
      <c r="C41" s="85"/>
      <c r="D41" s="85"/>
      <c r="E41" s="85"/>
      <c r="F41" s="190"/>
      <c r="G41" s="85"/>
      <c r="H41" s="334" t="s">
        <v>91</v>
      </c>
      <c r="I41" s="334"/>
      <c r="J41" s="334" t="s">
        <v>92</v>
      </c>
      <c r="K41" s="334"/>
      <c r="L41" s="131"/>
      <c r="M41" s="131"/>
      <c r="N41" s="131"/>
      <c r="O41" s="131"/>
      <c r="P41" s="17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73"/>
      <c r="B42" s="91"/>
      <c r="C42" s="91"/>
      <c r="D42" s="91"/>
      <c r="E42" s="91"/>
      <c r="F42" s="404"/>
      <c r="G42" s="91"/>
      <c r="H42" s="373" t="s">
        <v>4</v>
      </c>
      <c r="I42" s="373"/>
      <c r="J42" s="373" t="s">
        <v>4</v>
      </c>
      <c r="K42" s="193"/>
      <c r="L42" s="132"/>
      <c r="M42" s="132"/>
      <c r="N42" s="132"/>
      <c r="O42" s="132"/>
      <c r="P42" s="13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334"/>
      <c r="B43" s="334"/>
      <c r="C43" s="334"/>
      <c r="D43" s="334"/>
      <c r="E43" s="334"/>
      <c r="F43" s="192"/>
      <c r="G43" s="334"/>
      <c r="H43" s="334" t="s">
        <v>5</v>
      </c>
      <c r="I43" s="85">
        <v>1.06</v>
      </c>
      <c r="J43" s="334" t="s">
        <v>5</v>
      </c>
      <c r="K43" s="166">
        <v>11.6</v>
      </c>
      <c r="L43" s="131"/>
      <c r="M43" s="131"/>
      <c r="N43" s="131"/>
      <c r="O43" s="131"/>
      <c r="P43" s="17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373"/>
      <c r="B44" s="373"/>
      <c r="C44" s="373"/>
      <c r="D44" s="373"/>
      <c r="E44" s="373"/>
      <c r="F44" s="132"/>
      <c r="G44" s="373"/>
      <c r="H44" s="373" t="s">
        <v>64</v>
      </c>
      <c r="I44" s="91">
        <v>2.25</v>
      </c>
      <c r="J44" s="373" t="s">
        <v>67</v>
      </c>
      <c r="K44" s="193">
        <v>41.5</v>
      </c>
      <c r="L44" s="132"/>
      <c r="M44" s="132"/>
      <c r="N44" s="132"/>
      <c r="O44" s="132"/>
      <c r="P44" s="13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334"/>
      <c r="B45" s="334"/>
      <c r="C45" s="334"/>
      <c r="D45" s="334"/>
      <c r="E45" s="334"/>
      <c r="F45" s="192"/>
      <c r="G45" s="334"/>
      <c r="H45" s="334" t="s">
        <v>61</v>
      </c>
      <c r="I45" s="85">
        <v>3.78</v>
      </c>
      <c r="J45" s="334" t="s">
        <v>62</v>
      </c>
      <c r="K45" s="166">
        <v>24</v>
      </c>
      <c r="L45" s="131"/>
      <c r="M45" s="131"/>
      <c r="N45" s="131"/>
      <c r="O45" s="131"/>
      <c r="P45" s="17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373"/>
      <c r="B46" s="373"/>
      <c r="C46" s="373"/>
      <c r="D46" s="373"/>
      <c r="E46" s="373"/>
      <c r="F46" s="132"/>
      <c r="G46" s="373"/>
      <c r="H46" s="373"/>
      <c r="I46" s="373"/>
      <c r="J46" s="373" t="s">
        <v>61</v>
      </c>
      <c r="K46" s="193">
        <v>35.6</v>
      </c>
      <c r="L46" s="132"/>
      <c r="M46" s="132"/>
      <c r="N46" s="132"/>
      <c r="O46" s="132"/>
      <c r="P46" s="135"/>
      <c r="Q46" s="13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1"/>
      <c r="B47" s="472"/>
      <c r="C47" s="472"/>
      <c r="D47" s="472"/>
      <c r="E47" s="472"/>
      <c r="F47" s="472"/>
      <c r="G47" s="472"/>
      <c r="H47" s="472"/>
      <c r="I47" s="472"/>
      <c r="J47" s="472"/>
      <c r="K47" s="472"/>
      <c r="L47" s="374"/>
      <c r="M47" s="374"/>
      <c r="N47" s="374"/>
      <c r="O47" s="131"/>
      <c r="P47" s="179"/>
      <c r="Q47" s="17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31"/>
      <c r="P48" s="179"/>
      <c r="Q48" s="179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374"/>
      <c r="B49" s="374"/>
      <c r="C49" s="374"/>
      <c r="D49" s="374"/>
      <c r="E49" s="374"/>
      <c r="F49" s="131"/>
      <c r="G49" s="374"/>
      <c r="H49" s="195"/>
      <c r="I49" s="374"/>
      <c r="J49" s="131"/>
      <c r="K49" s="131"/>
      <c r="L49" s="131"/>
      <c r="M49" s="131"/>
      <c r="N49" s="131"/>
      <c r="O49" s="131"/>
      <c r="P49" s="179"/>
      <c r="Q49" s="17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74"/>
      <c r="B50" s="374"/>
      <c r="C50" s="374"/>
      <c r="D50" s="374"/>
      <c r="E50" s="374"/>
      <c r="F50" s="131"/>
      <c r="G50" s="374"/>
      <c r="H50" s="195"/>
      <c r="I50" s="374"/>
      <c r="J50" s="131"/>
      <c r="K50" s="131"/>
      <c r="L50" s="131"/>
      <c r="M50" s="131"/>
      <c r="N50" s="131"/>
      <c r="O50" s="131"/>
      <c r="P50" s="179"/>
      <c r="Q50" s="179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74"/>
      <c r="B51" s="374"/>
      <c r="C51" s="374"/>
      <c r="D51" s="374"/>
      <c r="E51" s="374"/>
      <c r="F51" s="131"/>
      <c r="G51" s="374"/>
      <c r="H51" s="195"/>
      <c r="I51" s="374"/>
      <c r="J51" s="131"/>
      <c r="K51" s="131"/>
      <c r="L51" s="131"/>
      <c r="M51" s="131"/>
      <c r="N51" s="131"/>
      <c r="O51" s="131"/>
      <c r="P51" s="179"/>
      <c r="Q51" s="17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74"/>
      <c r="B52" s="374"/>
      <c r="C52" s="374"/>
      <c r="D52" s="374"/>
      <c r="E52" s="374"/>
      <c r="F52" s="131"/>
      <c r="G52" s="374"/>
      <c r="H52" s="195"/>
      <c r="I52" s="374"/>
      <c r="J52" s="131"/>
      <c r="K52" s="131"/>
      <c r="L52" s="131"/>
      <c r="M52" s="131"/>
      <c r="N52" s="131"/>
      <c r="O52" s="131"/>
      <c r="P52" s="179"/>
      <c r="Q52" s="17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74"/>
      <c r="B53" s="374"/>
      <c r="C53" s="374"/>
      <c r="D53" s="374"/>
      <c r="E53" s="374"/>
      <c r="F53" s="131"/>
      <c r="G53" s="374"/>
      <c r="H53" s="195"/>
      <c r="I53" s="374"/>
      <c r="J53" s="131"/>
      <c r="K53" s="131"/>
      <c r="L53" s="131"/>
      <c r="M53" s="131"/>
      <c r="N53" s="131"/>
      <c r="O53" s="131"/>
      <c r="P53" s="179"/>
      <c r="Q53" s="17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74"/>
      <c r="B54" s="374"/>
      <c r="C54" s="374"/>
      <c r="D54" s="374"/>
      <c r="E54" s="374"/>
      <c r="F54" s="131"/>
      <c r="G54" s="374"/>
      <c r="H54" s="195"/>
      <c r="I54" s="374"/>
      <c r="J54" s="131"/>
      <c r="K54" s="131"/>
      <c r="L54" s="131"/>
      <c r="M54" s="131"/>
      <c r="N54" s="131"/>
      <c r="O54" s="131"/>
      <c r="P54" s="17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74"/>
      <c r="B55" s="374"/>
      <c r="C55" s="374"/>
      <c r="D55" s="374"/>
      <c r="E55" s="374"/>
      <c r="F55" s="131"/>
      <c r="G55" s="374"/>
      <c r="H55" s="195"/>
      <c r="I55" s="374"/>
      <c r="J55" s="131"/>
      <c r="K55" s="131"/>
      <c r="L55" s="131"/>
      <c r="M55" s="131"/>
      <c r="N55" s="131"/>
      <c r="O55" s="131"/>
      <c r="P55" s="17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74"/>
      <c r="B56" s="374"/>
      <c r="C56" s="374"/>
      <c r="D56" s="374"/>
      <c r="E56" s="374"/>
      <c r="F56" s="131"/>
      <c r="G56" s="374"/>
      <c r="H56" s="195"/>
      <c r="I56" s="374"/>
      <c r="J56" s="131"/>
      <c r="K56" s="131"/>
      <c r="L56" s="131"/>
      <c r="M56" s="131"/>
      <c r="N56" s="131"/>
      <c r="O56" s="131"/>
      <c r="P56" s="17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74"/>
      <c r="B57" s="374"/>
      <c r="C57" s="374"/>
      <c r="D57" s="374"/>
      <c r="E57" s="374"/>
      <c r="F57" s="131"/>
      <c r="G57" s="374"/>
      <c r="H57" s="195"/>
      <c r="I57" s="374"/>
      <c r="J57" s="131"/>
      <c r="K57" s="131"/>
      <c r="L57" s="131"/>
      <c r="M57" s="131"/>
      <c r="N57" s="131"/>
      <c r="O57" s="131"/>
      <c r="P57" s="17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74"/>
      <c r="B58" s="374"/>
      <c r="C58" s="374"/>
      <c r="D58" s="374"/>
      <c r="E58" s="374"/>
      <c r="F58" s="131"/>
      <c r="G58" s="374"/>
      <c r="H58" s="195"/>
      <c r="I58" s="374"/>
      <c r="J58" s="131"/>
      <c r="K58" s="131"/>
      <c r="L58" s="131"/>
      <c r="M58" s="131"/>
      <c r="N58" s="131"/>
      <c r="O58" s="131"/>
      <c r="P58" s="17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74"/>
      <c r="B59" s="374"/>
      <c r="C59" s="374"/>
      <c r="D59" s="374"/>
      <c r="E59" s="374"/>
      <c r="F59" s="131"/>
      <c r="G59" s="374"/>
      <c r="H59" s="195"/>
      <c r="I59" s="374"/>
      <c r="J59" s="131"/>
      <c r="K59" s="131"/>
      <c r="L59" s="131"/>
      <c r="M59" s="131"/>
      <c r="N59" s="131"/>
      <c r="O59" s="131"/>
      <c r="P59" s="17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74"/>
      <c r="B60" s="374"/>
      <c r="C60" s="374"/>
      <c r="D60" s="374"/>
      <c r="E60" s="374"/>
      <c r="F60" s="131"/>
      <c r="G60" s="374"/>
      <c r="H60" s="195"/>
      <c r="I60" s="374"/>
      <c r="J60" s="131"/>
      <c r="K60" s="131"/>
      <c r="L60" s="131"/>
      <c r="M60" s="131"/>
      <c r="N60" s="131"/>
      <c r="O60" s="131"/>
      <c r="P60" s="17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74"/>
      <c r="B61" s="374"/>
      <c r="C61" s="374"/>
      <c r="D61" s="374"/>
      <c r="E61" s="374"/>
      <c r="F61" s="131"/>
      <c r="G61" s="374"/>
      <c r="H61" s="195"/>
      <c r="I61" s="374"/>
      <c r="J61" s="131"/>
      <c r="K61" s="131"/>
      <c r="L61" s="131"/>
      <c r="M61" s="131"/>
      <c r="N61" s="131"/>
      <c r="O61" s="131"/>
      <c r="P61" s="17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74"/>
      <c r="B62" s="374"/>
      <c r="C62" s="374"/>
      <c r="D62" s="374"/>
      <c r="E62" s="374"/>
      <c r="F62" s="131"/>
      <c r="G62" s="374"/>
      <c r="H62" s="195"/>
      <c r="I62" s="374"/>
      <c r="J62" s="131"/>
      <c r="K62" s="131"/>
      <c r="L62" s="131"/>
      <c r="M62" s="131"/>
      <c r="N62" s="131"/>
      <c r="O62" s="131"/>
      <c r="P62" s="17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74"/>
      <c r="B63" s="374"/>
      <c r="C63" s="374"/>
      <c r="D63" s="374"/>
      <c r="E63" s="374"/>
      <c r="F63" s="131"/>
      <c r="G63" s="374"/>
      <c r="H63" s="195"/>
      <c r="I63" s="374"/>
      <c r="J63" s="131"/>
      <c r="K63" s="131"/>
      <c r="L63" s="131"/>
      <c r="M63" s="131"/>
      <c r="N63" s="131"/>
      <c r="O63" s="131"/>
      <c r="P63" s="17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74"/>
      <c r="B64" s="374"/>
      <c r="C64" s="374"/>
      <c r="D64" s="374"/>
      <c r="E64" s="374"/>
      <c r="F64" s="131"/>
      <c r="G64" s="374"/>
      <c r="H64" s="195"/>
      <c r="I64" s="374"/>
      <c r="J64" s="131"/>
      <c r="K64" s="131"/>
      <c r="L64" s="131"/>
      <c r="M64" s="131"/>
      <c r="N64" s="131"/>
      <c r="O64" s="131"/>
      <c r="P64" s="17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74"/>
      <c r="B65" s="374"/>
      <c r="C65" s="374"/>
      <c r="D65" s="374"/>
      <c r="E65" s="374"/>
      <c r="F65" s="131"/>
      <c r="G65" s="374"/>
      <c r="H65" s="195"/>
      <c r="I65" s="374"/>
      <c r="J65" s="131"/>
      <c r="K65" s="131"/>
      <c r="L65" s="131"/>
      <c r="M65" s="131"/>
      <c r="N65" s="131"/>
      <c r="O65" s="131"/>
      <c r="P65" s="17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74"/>
      <c r="B66" s="374"/>
      <c r="C66" s="374"/>
      <c r="D66" s="374"/>
      <c r="E66" s="374"/>
      <c r="F66" s="131"/>
      <c r="G66" s="374"/>
      <c r="H66" s="195"/>
      <c r="I66" s="374"/>
      <c r="J66" s="131"/>
      <c r="K66" s="131"/>
      <c r="L66" s="131"/>
      <c r="M66" s="131"/>
      <c r="N66" s="131"/>
      <c r="O66" s="131"/>
      <c r="P66" s="17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74"/>
      <c r="B67" s="374"/>
      <c r="C67" s="374"/>
      <c r="D67" s="374"/>
      <c r="E67" s="374"/>
      <c r="F67" s="131"/>
      <c r="G67" s="374"/>
      <c r="H67" s="195"/>
      <c r="I67" s="374"/>
      <c r="J67" s="131"/>
      <c r="K67" s="131"/>
      <c r="L67" s="131"/>
      <c r="M67" s="131"/>
      <c r="N67" s="131"/>
      <c r="O67" s="131"/>
      <c r="P67" s="17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74"/>
      <c r="B68" s="374"/>
      <c r="C68" s="374"/>
      <c r="D68" s="374"/>
      <c r="E68" s="374"/>
      <c r="F68" s="131"/>
      <c r="G68" s="374"/>
      <c r="H68" s="195"/>
      <c r="I68" s="374"/>
      <c r="J68" s="131"/>
      <c r="K68" s="131"/>
      <c r="L68" s="131"/>
      <c r="M68" s="131"/>
      <c r="N68" s="131"/>
      <c r="O68" s="131"/>
      <c r="P68" s="17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74"/>
      <c r="B69" s="374"/>
      <c r="C69" s="374"/>
      <c r="D69" s="374"/>
      <c r="E69" s="374"/>
      <c r="F69" s="131"/>
      <c r="G69" s="374"/>
      <c r="H69" s="195"/>
      <c r="I69" s="374"/>
      <c r="J69" s="131"/>
      <c r="K69" s="131"/>
      <c r="L69" s="131"/>
      <c r="M69" s="131"/>
      <c r="N69" s="131"/>
      <c r="O69" s="131"/>
      <c r="P69" s="17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74"/>
      <c r="B70" s="374"/>
      <c r="C70" s="374"/>
      <c r="D70" s="374"/>
      <c r="E70" s="374"/>
      <c r="F70" s="131"/>
      <c r="G70" s="374"/>
      <c r="H70" s="195"/>
      <c r="I70" s="374"/>
      <c r="J70" s="131"/>
      <c r="K70" s="131"/>
      <c r="L70" s="131"/>
      <c r="M70" s="131"/>
      <c r="N70" s="131"/>
      <c r="O70" s="131"/>
      <c r="P70" s="17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74"/>
      <c r="B71" s="374"/>
      <c r="C71" s="374"/>
      <c r="D71" s="374"/>
      <c r="E71" s="374"/>
      <c r="F71" s="131"/>
      <c r="G71" s="374"/>
      <c r="H71" s="195"/>
      <c r="I71" s="374"/>
      <c r="J71" s="131"/>
      <c r="K71" s="131"/>
      <c r="L71" s="131"/>
      <c r="M71" s="131"/>
      <c r="N71" s="131"/>
      <c r="O71" s="131"/>
      <c r="P71" s="17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74"/>
      <c r="B72" s="374"/>
      <c r="C72" s="374"/>
      <c r="D72" s="374"/>
      <c r="E72" s="374"/>
      <c r="F72" s="131"/>
      <c r="G72" s="374"/>
      <c r="H72" s="195"/>
      <c r="I72" s="374"/>
      <c r="J72" s="131"/>
      <c r="K72" s="131"/>
      <c r="L72" s="131"/>
      <c r="M72" s="131"/>
      <c r="N72" s="131"/>
      <c r="O72" s="131"/>
      <c r="P72" s="17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74"/>
      <c r="B73" s="374"/>
      <c r="C73" s="374"/>
      <c r="D73" s="374"/>
      <c r="E73" s="374"/>
      <c r="F73" s="131"/>
      <c r="G73" s="374"/>
      <c r="H73" s="195"/>
      <c r="I73" s="374"/>
      <c r="J73" s="131"/>
      <c r="K73" s="131"/>
      <c r="L73" s="131"/>
      <c r="M73" s="131"/>
      <c r="N73" s="131"/>
      <c r="O73" s="131"/>
      <c r="P73" s="17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74"/>
      <c r="B74" s="374"/>
      <c r="C74" s="374"/>
      <c r="D74" s="374"/>
      <c r="E74" s="374"/>
      <c r="F74" s="131"/>
      <c r="G74" s="374"/>
      <c r="H74" s="195"/>
      <c r="I74" s="374"/>
      <c r="J74" s="131"/>
      <c r="K74" s="131"/>
      <c r="L74" s="131"/>
      <c r="M74" s="131"/>
      <c r="N74" s="131"/>
      <c r="O74" s="131"/>
      <c r="P74" s="17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74"/>
      <c r="B75" s="374"/>
      <c r="C75" s="374"/>
      <c r="D75" s="374"/>
      <c r="E75" s="374"/>
      <c r="F75" s="131"/>
      <c r="G75" s="374"/>
      <c r="H75" s="195"/>
      <c r="I75" s="374"/>
      <c r="J75" s="131"/>
      <c r="K75" s="131"/>
      <c r="L75" s="131"/>
      <c r="M75" s="131"/>
      <c r="N75" s="131"/>
      <c r="O75" s="131"/>
      <c r="P75" s="17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74"/>
      <c r="B76" s="374"/>
      <c r="C76" s="374"/>
      <c r="D76" s="374"/>
      <c r="E76" s="374"/>
      <c r="F76" s="131"/>
      <c r="G76" s="374"/>
      <c r="H76" s="195"/>
      <c r="I76" s="374"/>
      <c r="J76" s="131"/>
      <c r="K76" s="131"/>
      <c r="L76" s="131"/>
      <c r="M76" s="131"/>
      <c r="N76" s="131"/>
      <c r="O76" s="131"/>
      <c r="P76" s="17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74"/>
      <c r="B77" s="374"/>
      <c r="C77" s="374"/>
      <c r="D77" s="374"/>
      <c r="E77" s="374"/>
      <c r="F77" s="131"/>
      <c r="G77" s="374"/>
      <c r="H77" s="195"/>
      <c r="I77" s="374"/>
      <c r="J77" s="131"/>
      <c r="K77" s="131"/>
      <c r="L77" s="131"/>
      <c r="M77" s="131"/>
      <c r="N77" s="131"/>
      <c r="O77" s="131"/>
      <c r="P77" s="17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74"/>
      <c r="B78" s="374"/>
      <c r="C78" s="374"/>
      <c r="D78" s="374"/>
      <c r="E78" s="374"/>
      <c r="F78" s="131"/>
      <c r="G78" s="374"/>
      <c r="H78" s="195"/>
      <c r="I78" s="374"/>
      <c r="J78" s="131"/>
      <c r="K78" s="131"/>
      <c r="L78" s="131"/>
      <c r="M78" s="131"/>
      <c r="N78" s="131"/>
      <c r="O78" s="131"/>
      <c r="P78" s="17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74"/>
      <c r="B79" s="374"/>
      <c r="C79" s="374"/>
      <c r="D79" s="374"/>
      <c r="E79" s="374"/>
      <c r="F79" s="131"/>
      <c r="G79" s="374"/>
      <c r="H79" s="195"/>
      <c r="I79" s="374"/>
      <c r="J79" s="131"/>
      <c r="K79" s="131"/>
      <c r="L79" s="131"/>
      <c r="M79" s="131"/>
      <c r="N79" s="131"/>
      <c r="O79" s="131"/>
      <c r="P79" s="17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74"/>
      <c r="B80" s="374"/>
      <c r="C80" s="374"/>
      <c r="D80" s="374"/>
      <c r="E80" s="374"/>
      <c r="F80" s="131"/>
      <c r="G80" s="374"/>
      <c r="H80" s="195"/>
      <c r="I80" s="374"/>
      <c r="J80" s="131"/>
      <c r="K80" s="131"/>
      <c r="L80" s="131"/>
      <c r="M80" s="131"/>
      <c r="N80" s="131"/>
      <c r="O80" s="131"/>
      <c r="P80" s="17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74"/>
      <c r="B81" s="374"/>
      <c r="C81" s="374"/>
      <c r="D81" s="374"/>
      <c r="E81" s="374"/>
      <c r="F81" s="131"/>
      <c r="G81" s="374"/>
      <c r="H81" s="195"/>
      <c r="I81" s="374"/>
      <c r="J81" s="131"/>
      <c r="K81" s="131"/>
      <c r="L81" s="131"/>
      <c r="M81" s="131"/>
      <c r="N81" s="131"/>
      <c r="O81" s="131"/>
      <c r="P81" s="17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74"/>
      <c r="B82" s="374"/>
      <c r="C82" s="374"/>
      <c r="D82" s="374"/>
      <c r="E82" s="374"/>
      <c r="F82" s="131"/>
      <c r="G82" s="374"/>
      <c r="H82" s="195"/>
      <c r="I82" s="374"/>
      <c r="J82" s="131"/>
      <c r="K82" s="131"/>
      <c r="L82" s="131"/>
      <c r="M82" s="131"/>
      <c r="N82" s="131"/>
      <c r="O82" s="131"/>
      <c r="P82" s="17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74"/>
      <c r="B83" s="374"/>
      <c r="C83" s="374"/>
      <c r="D83" s="374"/>
      <c r="E83" s="374"/>
      <c r="F83" s="131"/>
      <c r="G83" s="374"/>
      <c r="H83" s="195"/>
      <c r="I83" s="374"/>
      <c r="J83" s="131"/>
      <c r="K83" s="131"/>
      <c r="L83" s="131"/>
      <c r="M83" s="131"/>
      <c r="N83" s="131"/>
      <c r="O83" s="131"/>
      <c r="P83" s="17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31"/>
      <c r="B84" s="374"/>
      <c r="C84" s="374"/>
      <c r="D84" s="374"/>
      <c r="E84" s="374"/>
      <c r="F84" s="131"/>
      <c r="G84" s="374"/>
      <c r="H84" s="195"/>
      <c r="I84" s="374"/>
      <c r="J84" s="131"/>
      <c r="K84" s="131"/>
      <c r="L84" s="131"/>
      <c r="M84" s="131"/>
      <c r="N84" s="131"/>
      <c r="O84" s="131"/>
      <c r="P84" s="17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31"/>
      <c r="B85" s="374"/>
      <c r="C85" s="374"/>
      <c r="D85" s="374"/>
      <c r="E85" s="374"/>
      <c r="F85" s="131"/>
      <c r="G85" s="374"/>
      <c r="H85" s="195"/>
      <c r="I85" s="374"/>
      <c r="J85" s="131"/>
      <c r="K85" s="131"/>
      <c r="L85" s="131"/>
      <c r="M85" s="131"/>
      <c r="N85" s="131"/>
      <c r="O85" s="131"/>
      <c r="P85" s="17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31"/>
      <c r="B86" s="374"/>
      <c r="C86" s="374"/>
      <c r="D86" s="374"/>
      <c r="E86" s="374"/>
      <c r="F86" s="131"/>
      <c r="G86" s="374"/>
      <c r="H86" s="195"/>
      <c r="I86" s="374"/>
      <c r="J86" s="131"/>
      <c r="K86" s="131"/>
      <c r="L86" s="131"/>
      <c r="M86" s="131"/>
      <c r="N86" s="131"/>
      <c r="O86" s="131"/>
      <c r="P86" s="17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31"/>
      <c r="B87" s="374"/>
      <c r="C87" s="374"/>
      <c r="D87" s="374"/>
      <c r="E87" s="374"/>
      <c r="F87" s="131"/>
      <c r="G87" s="374"/>
      <c r="H87" s="195"/>
      <c r="I87" s="374"/>
      <c r="J87" s="131"/>
      <c r="K87" s="131"/>
      <c r="L87" s="131"/>
      <c r="M87" s="131"/>
      <c r="N87" s="131"/>
      <c r="O87" s="131"/>
      <c r="P87" s="17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31"/>
      <c r="B88" s="374"/>
      <c r="C88" s="374"/>
      <c r="D88" s="374"/>
      <c r="E88" s="374"/>
      <c r="F88" s="131"/>
      <c r="G88" s="374"/>
      <c r="H88" s="195"/>
      <c r="I88" s="374"/>
      <c r="J88" s="131"/>
      <c r="K88" s="131"/>
      <c r="L88" s="131"/>
      <c r="M88" s="131"/>
      <c r="N88" s="131"/>
      <c r="O88" s="131"/>
      <c r="P88" s="17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31"/>
      <c r="B89" s="374"/>
      <c r="C89" s="374"/>
      <c r="D89" s="374"/>
      <c r="E89" s="374"/>
      <c r="F89" s="131"/>
      <c r="G89" s="374"/>
      <c r="H89" s="195"/>
      <c r="I89" s="374"/>
      <c r="J89" s="131"/>
      <c r="K89" s="131"/>
      <c r="L89" s="131"/>
      <c r="M89" s="131"/>
      <c r="N89" s="131"/>
      <c r="O89" s="131"/>
      <c r="P89" s="17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31"/>
      <c r="B90" s="374"/>
      <c r="C90" s="374"/>
      <c r="D90" s="374"/>
      <c r="E90" s="374"/>
      <c r="F90" s="131"/>
      <c r="G90" s="374"/>
      <c r="H90" s="195"/>
      <c r="I90" s="374"/>
      <c r="J90" s="131"/>
      <c r="K90" s="131"/>
      <c r="L90" s="131"/>
      <c r="M90" s="131"/>
      <c r="N90" s="131"/>
      <c r="O90" s="131"/>
      <c r="P90" s="17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31"/>
      <c r="B91" s="374"/>
      <c r="C91" s="374"/>
      <c r="D91" s="374"/>
      <c r="E91" s="374"/>
      <c r="F91" s="131"/>
      <c r="G91" s="374"/>
      <c r="H91" s="195"/>
      <c r="I91" s="374"/>
      <c r="J91" s="131"/>
      <c r="K91" s="131"/>
      <c r="L91" s="131"/>
      <c r="M91" s="131"/>
      <c r="N91" s="131"/>
      <c r="O91" s="131"/>
      <c r="P91" s="17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31"/>
      <c r="B92" s="374"/>
      <c r="C92" s="374"/>
      <c r="D92" s="374"/>
      <c r="E92" s="374"/>
      <c r="F92" s="131"/>
      <c r="G92" s="374"/>
      <c r="H92" s="195"/>
      <c r="I92" s="374"/>
      <c r="J92" s="131"/>
      <c r="K92" s="131"/>
      <c r="L92" s="131"/>
      <c r="M92" s="131"/>
      <c r="N92" s="131"/>
      <c r="O92" s="131"/>
      <c r="P92" s="17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31"/>
      <c r="B93" s="374"/>
      <c r="C93" s="374"/>
      <c r="D93" s="374"/>
      <c r="E93" s="374"/>
      <c r="F93" s="131"/>
      <c r="G93" s="374"/>
      <c r="H93" s="195"/>
      <c r="I93" s="374"/>
      <c r="J93" s="131"/>
      <c r="K93" s="131"/>
      <c r="L93" s="131"/>
      <c r="M93" s="131"/>
      <c r="N93" s="131"/>
      <c r="O93" s="131"/>
      <c r="P93" s="17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31"/>
      <c r="B94" s="374"/>
      <c r="C94" s="374"/>
      <c r="D94" s="374"/>
      <c r="E94" s="374"/>
      <c r="F94" s="131"/>
      <c r="G94" s="374"/>
      <c r="H94" s="195"/>
      <c r="I94" s="374"/>
      <c r="J94" s="131"/>
      <c r="K94" s="131"/>
      <c r="L94" s="131"/>
      <c r="M94" s="131"/>
      <c r="N94" s="131"/>
      <c r="O94" s="131"/>
      <c r="P94" s="17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31"/>
      <c r="B95" s="374"/>
      <c r="C95" s="374"/>
      <c r="D95" s="374"/>
      <c r="E95" s="374"/>
      <c r="F95" s="131"/>
      <c r="G95" s="374"/>
      <c r="H95" s="195"/>
      <c r="I95" s="374"/>
      <c r="J95" s="131"/>
      <c r="K95" s="131"/>
      <c r="L95" s="131"/>
      <c r="M95" s="131"/>
      <c r="N95" s="131"/>
      <c r="O95" s="131"/>
      <c r="P95" s="17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31"/>
      <c r="B96" s="374"/>
      <c r="C96" s="374"/>
      <c r="D96" s="374"/>
      <c r="E96" s="374"/>
      <c r="F96" s="131"/>
      <c r="G96" s="374"/>
      <c r="H96" s="195"/>
      <c r="I96" s="374"/>
      <c r="J96" s="131"/>
      <c r="K96" s="131"/>
      <c r="L96" s="131"/>
      <c r="M96" s="131"/>
      <c r="N96" s="131"/>
      <c r="O96" s="131"/>
      <c r="P96" s="17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31"/>
      <c r="B97" s="374"/>
      <c r="C97" s="374"/>
      <c r="D97" s="374"/>
      <c r="E97" s="374"/>
      <c r="F97" s="131"/>
      <c r="G97" s="374"/>
      <c r="H97" s="195"/>
      <c r="I97" s="374"/>
      <c r="J97" s="131"/>
      <c r="K97" s="131"/>
      <c r="L97" s="131"/>
      <c r="M97" s="131"/>
      <c r="N97" s="131"/>
      <c r="O97" s="131"/>
      <c r="P97" s="17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31"/>
      <c r="B98" s="374"/>
      <c r="C98" s="374"/>
      <c r="D98" s="374"/>
      <c r="E98" s="374"/>
      <c r="F98" s="131"/>
      <c r="G98" s="374"/>
      <c r="H98" s="195"/>
      <c r="I98" s="374"/>
      <c r="J98" s="131"/>
      <c r="K98" s="131"/>
      <c r="L98" s="131"/>
      <c r="M98" s="131"/>
      <c r="N98" s="131"/>
      <c r="O98" s="131"/>
      <c r="P98" s="17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31"/>
      <c r="B99" s="374"/>
      <c r="C99" s="374"/>
      <c r="D99" s="374"/>
      <c r="E99" s="374"/>
      <c r="F99" s="131"/>
      <c r="G99" s="374"/>
      <c r="H99" s="195"/>
      <c r="I99" s="374"/>
      <c r="J99" s="131"/>
      <c r="K99" s="131"/>
      <c r="L99" s="131"/>
      <c r="M99" s="131"/>
      <c r="N99" s="131"/>
      <c r="O99" s="131"/>
      <c r="P99" s="17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31"/>
      <c r="B100" s="374"/>
      <c r="C100" s="374"/>
      <c r="D100" s="374"/>
      <c r="E100" s="374"/>
      <c r="F100" s="131"/>
      <c r="G100" s="374"/>
      <c r="H100" s="195"/>
      <c r="I100" s="374"/>
      <c r="J100" s="131"/>
      <c r="K100" s="131"/>
      <c r="L100" s="131"/>
      <c r="M100" s="131"/>
      <c r="N100" s="131"/>
      <c r="O100" s="131"/>
      <c r="P100" s="17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31"/>
      <c r="B101" s="374"/>
      <c r="C101" s="374"/>
      <c r="D101" s="374"/>
      <c r="E101" s="374"/>
      <c r="F101" s="131"/>
      <c r="G101" s="374"/>
      <c r="H101" s="195"/>
      <c r="I101" s="374"/>
      <c r="J101" s="131"/>
      <c r="K101" s="131"/>
      <c r="L101" s="131"/>
      <c r="M101" s="131"/>
      <c r="N101" s="131"/>
      <c r="O101" s="131"/>
      <c r="P101" s="17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31"/>
      <c r="B102" s="374"/>
      <c r="C102" s="374"/>
      <c r="D102" s="374"/>
      <c r="E102" s="374"/>
      <c r="F102" s="131"/>
      <c r="G102" s="374"/>
      <c r="H102" s="195"/>
      <c r="I102" s="374"/>
      <c r="J102" s="131"/>
      <c r="K102" s="131"/>
      <c r="L102" s="131"/>
      <c r="M102" s="131"/>
      <c r="N102" s="131"/>
      <c r="O102" s="131"/>
      <c r="P102" s="17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31"/>
      <c r="B103" s="374"/>
      <c r="C103" s="374"/>
      <c r="D103" s="374"/>
      <c r="E103" s="374"/>
      <c r="F103" s="131"/>
      <c r="G103" s="374"/>
      <c r="H103" s="195"/>
      <c r="I103" s="374"/>
      <c r="J103" s="131"/>
      <c r="K103" s="131"/>
      <c r="L103" s="131"/>
      <c r="M103" s="131"/>
      <c r="N103" s="131"/>
      <c r="O103" s="131"/>
      <c r="P103" s="17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31"/>
      <c r="B104" s="374"/>
      <c r="C104" s="374"/>
      <c r="D104" s="374"/>
      <c r="E104" s="374"/>
      <c r="F104" s="131"/>
      <c r="G104" s="374"/>
      <c r="H104" s="195"/>
      <c r="I104" s="374"/>
      <c r="J104" s="131"/>
      <c r="K104" s="131"/>
      <c r="L104" s="131"/>
      <c r="M104" s="131"/>
      <c r="N104" s="131"/>
      <c r="O104" s="131"/>
      <c r="P104" s="17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31"/>
      <c r="B105" s="374"/>
      <c r="C105" s="374"/>
      <c r="D105" s="374"/>
      <c r="E105" s="374"/>
      <c r="F105" s="131"/>
      <c r="G105" s="374"/>
      <c r="H105" s="195"/>
      <c r="I105" s="374"/>
      <c r="J105" s="131"/>
      <c r="K105" s="131"/>
      <c r="L105" s="131"/>
      <c r="M105" s="131"/>
      <c r="N105" s="131"/>
      <c r="O105" s="131"/>
      <c r="P105" s="17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31"/>
      <c r="B106" s="374"/>
      <c r="C106" s="374"/>
      <c r="D106" s="374"/>
      <c r="E106" s="374"/>
      <c r="F106" s="131"/>
      <c r="G106" s="374"/>
      <c r="H106" s="195"/>
      <c r="I106" s="374"/>
      <c r="J106" s="131"/>
      <c r="K106" s="131"/>
      <c r="L106" s="131"/>
      <c r="M106" s="131"/>
      <c r="N106" s="131"/>
      <c r="O106" s="131"/>
      <c r="P106" s="17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31"/>
      <c r="B107" s="374"/>
      <c r="C107" s="374"/>
      <c r="D107" s="374"/>
      <c r="E107" s="374"/>
      <c r="F107" s="131"/>
      <c r="G107" s="374"/>
      <c r="H107" s="195"/>
      <c r="I107" s="374"/>
      <c r="J107" s="131"/>
      <c r="K107" s="131"/>
      <c r="L107" s="131"/>
      <c r="M107" s="131"/>
      <c r="N107" s="131"/>
      <c r="O107" s="131"/>
      <c r="P107" s="17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31"/>
      <c r="B108" s="374"/>
      <c r="C108" s="374"/>
      <c r="D108" s="374"/>
      <c r="E108" s="374"/>
      <c r="F108" s="131"/>
      <c r="G108" s="374"/>
      <c r="H108" s="195"/>
      <c r="I108" s="374"/>
      <c r="J108" s="131"/>
      <c r="K108" s="131"/>
      <c r="L108" s="131"/>
      <c r="M108" s="131"/>
      <c r="N108" s="131"/>
      <c r="O108" s="131"/>
      <c r="P108" s="17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31"/>
      <c r="B109" s="374"/>
      <c r="C109" s="374"/>
      <c r="D109" s="374"/>
      <c r="E109" s="374"/>
      <c r="F109" s="131"/>
      <c r="G109" s="374"/>
      <c r="H109" s="195"/>
      <c r="I109" s="374"/>
      <c r="J109" s="131"/>
      <c r="K109" s="131"/>
      <c r="L109" s="131"/>
      <c r="M109" s="131"/>
      <c r="N109" s="131"/>
      <c r="O109" s="131"/>
      <c r="P109" s="17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31"/>
      <c r="B110" s="374"/>
      <c r="C110" s="374"/>
      <c r="D110" s="374"/>
      <c r="E110" s="374"/>
      <c r="F110" s="131"/>
      <c r="G110" s="374"/>
      <c r="H110" s="195"/>
      <c r="I110" s="374"/>
      <c r="J110" s="131"/>
      <c r="K110" s="131"/>
      <c r="L110" s="131"/>
      <c r="M110" s="131"/>
      <c r="N110" s="131"/>
      <c r="O110" s="131"/>
      <c r="P110" s="17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31"/>
      <c r="B111" s="374"/>
      <c r="C111" s="374"/>
      <c r="D111" s="374"/>
      <c r="E111" s="374"/>
      <c r="F111" s="131"/>
      <c r="G111" s="374"/>
      <c r="H111" s="195"/>
      <c r="I111" s="374"/>
      <c r="J111" s="131"/>
      <c r="K111" s="131"/>
      <c r="L111" s="131"/>
      <c r="M111" s="131"/>
      <c r="N111" s="131"/>
      <c r="O111" s="131"/>
      <c r="P111" s="17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31"/>
      <c r="B112" s="374"/>
      <c r="C112" s="374"/>
      <c r="D112" s="374"/>
      <c r="E112" s="374"/>
      <c r="F112" s="131"/>
      <c r="G112" s="374"/>
      <c r="H112" s="195"/>
      <c r="I112" s="374"/>
      <c r="J112" s="131"/>
      <c r="K112" s="131"/>
      <c r="L112" s="131"/>
      <c r="M112" s="131"/>
      <c r="N112" s="131"/>
      <c r="O112" s="131"/>
      <c r="P112" s="17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31"/>
      <c r="B113" s="374"/>
      <c r="C113" s="374"/>
      <c r="D113" s="374"/>
      <c r="E113" s="374"/>
      <c r="F113" s="131"/>
      <c r="G113" s="374"/>
      <c r="H113" s="195"/>
      <c r="I113" s="374"/>
      <c r="J113" s="131"/>
      <c r="K113" s="131"/>
      <c r="L113" s="131"/>
      <c r="M113" s="131"/>
      <c r="N113" s="131"/>
      <c r="O113" s="131"/>
      <c r="P113" s="17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31"/>
      <c r="B114" s="374"/>
      <c r="C114" s="374"/>
      <c r="D114" s="374"/>
      <c r="E114" s="374"/>
      <c r="F114" s="131"/>
      <c r="G114" s="374"/>
      <c r="H114" s="195"/>
      <c r="I114" s="374"/>
      <c r="J114" s="131"/>
      <c r="K114" s="131"/>
      <c r="L114" s="131"/>
      <c r="M114" s="131"/>
      <c r="N114" s="131"/>
      <c r="O114" s="131"/>
      <c r="P114" s="17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31"/>
      <c r="B115" s="374"/>
      <c r="C115" s="374"/>
      <c r="D115" s="374"/>
      <c r="E115" s="374"/>
      <c r="F115" s="131"/>
      <c r="G115" s="374"/>
      <c r="H115" s="195"/>
      <c r="I115" s="374"/>
      <c r="J115" s="131"/>
      <c r="K115" s="131"/>
      <c r="L115" s="131"/>
      <c r="M115" s="131"/>
      <c r="N115" s="131"/>
      <c r="O115" s="131"/>
      <c r="P115" s="17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31"/>
      <c r="B116" s="374"/>
      <c r="C116" s="374"/>
      <c r="D116" s="374"/>
      <c r="E116" s="374"/>
      <c r="F116" s="131"/>
      <c r="G116" s="131"/>
      <c r="H116" s="195"/>
      <c r="I116" s="374"/>
      <c r="J116" s="131"/>
      <c r="K116" s="131"/>
      <c r="L116" s="131"/>
      <c r="M116" s="131"/>
      <c r="N116" s="131"/>
      <c r="O116" s="131"/>
      <c r="P116" s="17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31"/>
      <c r="B117" s="374"/>
      <c r="C117" s="374"/>
      <c r="D117" s="374"/>
      <c r="E117" s="374"/>
      <c r="F117" s="131"/>
      <c r="G117" s="131"/>
      <c r="H117" s="195"/>
      <c r="I117" s="374"/>
      <c r="J117" s="131"/>
      <c r="K117" s="131"/>
      <c r="L117" s="131"/>
      <c r="M117" s="131"/>
      <c r="N117" s="131"/>
      <c r="O117" s="131"/>
      <c r="P117" s="17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31"/>
      <c r="B118" s="374"/>
      <c r="C118" s="374"/>
      <c r="D118" s="374"/>
      <c r="E118" s="374"/>
      <c r="F118" s="131"/>
      <c r="G118" s="131"/>
      <c r="H118" s="195"/>
      <c r="I118" s="374"/>
      <c r="J118" s="131"/>
      <c r="K118" s="131"/>
      <c r="L118" s="131"/>
      <c r="M118" s="131"/>
      <c r="N118" s="131"/>
      <c r="O118" s="131"/>
      <c r="P118" s="17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31"/>
      <c r="B119" s="374"/>
      <c r="C119" s="374"/>
      <c r="D119" s="374"/>
      <c r="E119" s="374"/>
      <c r="F119" s="131"/>
      <c r="G119" s="131"/>
      <c r="H119" s="195"/>
      <c r="I119" s="374"/>
      <c r="J119" s="131"/>
      <c r="K119" s="131"/>
      <c r="L119" s="131"/>
      <c r="M119" s="131"/>
      <c r="N119" s="131"/>
      <c r="O119" s="131"/>
      <c r="P119" s="17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31"/>
      <c r="B120" s="374"/>
      <c r="C120" s="374"/>
      <c r="D120" s="374"/>
      <c r="E120" s="374"/>
      <c r="F120" s="131"/>
      <c r="G120" s="131"/>
      <c r="H120" s="195"/>
      <c r="I120" s="374"/>
      <c r="J120" s="131"/>
      <c r="K120" s="131"/>
      <c r="L120" s="131"/>
      <c r="M120" s="131"/>
      <c r="N120" s="131"/>
      <c r="O120" s="131"/>
      <c r="P120" s="17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31"/>
      <c r="B121" s="374"/>
      <c r="C121" s="374"/>
      <c r="D121" s="374"/>
      <c r="E121" s="374"/>
      <c r="F121" s="131"/>
      <c r="G121" s="131"/>
      <c r="H121" s="195"/>
      <c r="I121" s="374"/>
      <c r="J121" s="131"/>
      <c r="K121" s="131"/>
      <c r="L121" s="131"/>
      <c r="M121" s="131"/>
      <c r="N121" s="131"/>
      <c r="O121" s="131"/>
      <c r="P121" s="17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7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7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7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7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7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7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7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7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7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7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7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7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7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7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7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17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17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17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17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17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17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17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17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17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17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17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17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17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17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17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17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17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17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17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17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17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17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17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17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17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17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79"/>
      <c r="B206" s="179"/>
      <c r="C206" s="179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79"/>
      <c r="B207" s="179"/>
      <c r="C207" s="179"/>
      <c r="D207" s="179"/>
      <c r="E207" s="179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  <c r="AM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zoomScaleNormal="100" workbookViewId="0">
      <selection activeCell="D21" sqref="D21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118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M2" s="356"/>
      <c r="N2" s="95"/>
      <c r="O2" s="95"/>
      <c r="P2" s="9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1" t="s">
        <v>3</v>
      </c>
      <c r="K3" s="476"/>
      <c r="L3" s="477"/>
      <c r="M3" s="109"/>
      <c r="N3" s="109"/>
      <c r="O3" s="109"/>
      <c r="P3" s="10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65" t="s">
        <v>9</v>
      </c>
      <c r="K4" s="474"/>
      <c r="L4" s="475"/>
      <c r="M4" s="95"/>
      <c r="N4" s="95"/>
      <c r="O4" s="95"/>
      <c r="P4" s="9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39" t="s">
        <v>1</v>
      </c>
      <c r="K5" s="239" t="s">
        <v>2</v>
      </c>
      <c r="L5" s="239" t="s">
        <v>0</v>
      </c>
      <c r="M5" s="109"/>
      <c r="N5" s="109"/>
      <c r="O5" s="109"/>
      <c r="P5" s="10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09"/>
      <c r="K6" s="409"/>
      <c r="L6" s="409"/>
      <c r="M6" s="95"/>
      <c r="N6" s="95"/>
      <c r="O6" s="95"/>
      <c r="P6" s="9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10">
        <v>59</v>
      </c>
      <c r="C7" s="411">
        <v>2000</v>
      </c>
      <c r="D7" s="410">
        <v>-35</v>
      </c>
      <c r="E7" s="412">
        <v>1962</v>
      </c>
      <c r="F7" s="410">
        <v>-3</v>
      </c>
      <c r="G7" s="412">
        <v>1962</v>
      </c>
      <c r="H7" s="410">
        <v>34</v>
      </c>
      <c r="I7" s="411">
        <v>2000</v>
      </c>
      <c r="J7" s="413">
        <v>32</v>
      </c>
      <c r="K7" s="413">
        <v>10</v>
      </c>
      <c r="L7" s="413">
        <v>21</v>
      </c>
      <c r="M7" s="109"/>
      <c r="N7" s="109"/>
      <c r="O7" s="109"/>
      <c r="P7" s="10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14">
        <v>56</v>
      </c>
      <c r="C8" s="416">
        <v>2024</v>
      </c>
      <c r="D8" s="414">
        <v>-34</v>
      </c>
      <c r="E8" s="415">
        <v>1962</v>
      </c>
      <c r="F8" s="414">
        <v>6</v>
      </c>
      <c r="G8" s="415">
        <v>1962</v>
      </c>
      <c r="H8" s="414">
        <v>35</v>
      </c>
      <c r="I8" s="416">
        <v>2004</v>
      </c>
      <c r="J8" s="417">
        <v>33</v>
      </c>
      <c r="K8" s="417">
        <v>11</v>
      </c>
      <c r="L8" s="417">
        <v>22</v>
      </c>
      <c r="M8" s="95"/>
      <c r="N8" s="95"/>
      <c r="O8" s="95"/>
      <c r="P8" s="9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10">
        <v>60</v>
      </c>
      <c r="C9" s="412">
        <v>2024</v>
      </c>
      <c r="D9" s="410">
        <v>-25</v>
      </c>
      <c r="E9" s="411">
        <v>2014</v>
      </c>
      <c r="F9" s="410">
        <v>4</v>
      </c>
      <c r="G9" s="412">
        <v>2019</v>
      </c>
      <c r="H9" s="410">
        <v>34</v>
      </c>
      <c r="I9" s="411">
        <v>1974</v>
      </c>
      <c r="J9" s="413">
        <v>33</v>
      </c>
      <c r="K9" s="413">
        <v>11</v>
      </c>
      <c r="L9" s="413">
        <v>22</v>
      </c>
      <c r="M9" s="109"/>
      <c r="N9" s="109"/>
      <c r="O9" s="109"/>
      <c r="P9" s="10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14">
        <v>60</v>
      </c>
      <c r="C10" s="416">
        <v>2000</v>
      </c>
      <c r="D10" s="414">
        <v>-24</v>
      </c>
      <c r="E10" s="416">
        <v>2014</v>
      </c>
      <c r="F10" s="414">
        <v>3</v>
      </c>
      <c r="G10" s="415">
        <v>2019</v>
      </c>
      <c r="H10" s="414">
        <v>34</v>
      </c>
      <c r="I10" s="415">
        <v>1983</v>
      </c>
      <c r="J10" s="417">
        <v>33</v>
      </c>
      <c r="K10" s="417">
        <v>12</v>
      </c>
      <c r="L10" s="417">
        <v>23</v>
      </c>
      <c r="M10" s="95"/>
      <c r="N10" s="95"/>
      <c r="O10" s="95"/>
      <c r="P10" s="9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10">
        <v>62</v>
      </c>
      <c r="C11" s="411">
        <v>2000</v>
      </c>
      <c r="D11" s="410">
        <v>-33</v>
      </c>
      <c r="E11" s="412">
        <v>1917</v>
      </c>
      <c r="F11" s="410">
        <v>10</v>
      </c>
      <c r="G11" s="412">
        <v>2015</v>
      </c>
      <c r="H11" s="410">
        <v>38</v>
      </c>
      <c r="I11" s="412">
        <v>1983</v>
      </c>
      <c r="J11" s="413">
        <v>34</v>
      </c>
      <c r="K11" s="413">
        <v>12</v>
      </c>
      <c r="L11" s="413">
        <v>23</v>
      </c>
      <c r="M11" s="109"/>
      <c r="N11" s="109"/>
      <c r="O11" s="109"/>
      <c r="P11" s="10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14"/>
      <c r="C12" s="415"/>
      <c r="D12" s="414"/>
      <c r="E12" s="415"/>
      <c r="F12" s="414"/>
      <c r="G12" s="415" t="s">
        <v>4</v>
      </c>
      <c r="H12" s="414"/>
      <c r="I12" s="415"/>
      <c r="J12" s="417"/>
      <c r="K12" s="417"/>
      <c r="L12" s="417"/>
      <c r="M12" s="95"/>
      <c r="N12" s="95"/>
      <c r="O12" s="95"/>
      <c r="P12" s="9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10">
        <v>67</v>
      </c>
      <c r="C13" s="412">
        <v>2000</v>
      </c>
      <c r="D13" s="410">
        <v>-27</v>
      </c>
      <c r="E13" s="412">
        <v>1920</v>
      </c>
      <c r="F13" s="410">
        <v>13</v>
      </c>
      <c r="G13" s="412">
        <v>1932</v>
      </c>
      <c r="H13" s="410">
        <v>39</v>
      </c>
      <c r="I13" s="412">
        <v>1983</v>
      </c>
      <c r="J13" s="413">
        <v>34</v>
      </c>
      <c r="K13" s="413">
        <v>13</v>
      </c>
      <c r="L13" s="413">
        <v>23</v>
      </c>
      <c r="M13" s="109"/>
      <c r="N13" s="109"/>
      <c r="O13" s="109"/>
      <c r="P13" s="10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14">
        <v>75</v>
      </c>
      <c r="C14" s="415">
        <v>2000</v>
      </c>
      <c r="D14" s="414">
        <v>-27</v>
      </c>
      <c r="E14" s="415">
        <v>1920</v>
      </c>
      <c r="F14" s="414">
        <v>8</v>
      </c>
      <c r="G14" s="415">
        <v>1932</v>
      </c>
      <c r="H14" s="414">
        <v>44</v>
      </c>
      <c r="I14" s="415">
        <v>1983</v>
      </c>
      <c r="J14" s="417">
        <v>35</v>
      </c>
      <c r="K14" s="417">
        <v>13</v>
      </c>
      <c r="L14" s="417">
        <v>24</v>
      </c>
      <c r="M14" s="95"/>
      <c r="N14" s="95"/>
      <c r="O14" s="95"/>
      <c r="P14" s="9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10">
        <v>72</v>
      </c>
      <c r="C15" s="412">
        <v>2000</v>
      </c>
      <c r="D15" s="410">
        <v>-19</v>
      </c>
      <c r="E15" s="412">
        <v>1913</v>
      </c>
      <c r="F15" s="410">
        <v>12</v>
      </c>
      <c r="G15" s="412">
        <v>1996</v>
      </c>
      <c r="H15" s="410">
        <v>42</v>
      </c>
      <c r="I15" s="412">
        <v>2000</v>
      </c>
      <c r="J15" s="413">
        <v>35</v>
      </c>
      <c r="K15" s="413">
        <v>14</v>
      </c>
      <c r="L15" s="413">
        <v>24</v>
      </c>
      <c r="M15" s="109"/>
      <c r="N15" s="109"/>
      <c r="O15" s="109"/>
      <c r="P15" s="10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14">
        <v>60</v>
      </c>
      <c r="C16" s="416">
        <v>1977</v>
      </c>
      <c r="D16" s="414">
        <v>-15</v>
      </c>
      <c r="E16" s="416" t="s">
        <v>207</v>
      </c>
      <c r="F16" s="414">
        <v>8</v>
      </c>
      <c r="G16" s="415">
        <v>1948</v>
      </c>
      <c r="H16" s="414">
        <v>40</v>
      </c>
      <c r="I16" s="416">
        <v>2016</v>
      </c>
      <c r="J16" s="417">
        <v>36</v>
      </c>
      <c r="K16" s="417">
        <v>14</v>
      </c>
      <c r="L16" s="417">
        <v>25</v>
      </c>
      <c r="M16" s="95"/>
      <c r="N16" s="95"/>
      <c r="O16" s="95"/>
      <c r="P16" s="9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10">
        <v>59</v>
      </c>
      <c r="C17" s="412">
        <v>2012</v>
      </c>
      <c r="D17" s="410">
        <v>-26</v>
      </c>
      <c r="E17" s="412">
        <v>1948</v>
      </c>
      <c r="F17" s="410">
        <v>9</v>
      </c>
      <c r="G17" s="412">
        <v>2003</v>
      </c>
      <c r="H17" s="410">
        <v>34</v>
      </c>
      <c r="I17" s="411" t="s">
        <v>208</v>
      </c>
      <c r="J17" s="413">
        <v>36</v>
      </c>
      <c r="K17" s="413">
        <v>14</v>
      </c>
      <c r="L17" s="413">
        <v>25</v>
      </c>
      <c r="M17" s="109"/>
      <c r="N17" s="109"/>
      <c r="O17" s="109"/>
      <c r="P17" s="10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14"/>
      <c r="C18" s="415"/>
      <c r="D18" s="414"/>
      <c r="E18" s="415"/>
      <c r="F18" s="414"/>
      <c r="G18" s="415"/>
      <c r="H18" s="414"/>
      <c r="I18" s="415"/>
      <c r="J18" s="417"/>
      <c r="K18" s="417"/>
      <c r="L18" s="417"/>
      <c r="M18" s="95"/>
      <c r="N18" s="95"/>
      <c r="O18" s="95"/>
      <c r="P18" s="9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10">
        <v>62</v>
      </c>
      <c r="C19" s="412">
        <v>2012</v>
      </c>
      <c r="D19" s="410">
        <v>-11</v>
      </c>
      <c r="E19" s="412">
        <v>1943</v>
      </c>
      <c r="F19" s="410">
        <v>10</v>
      </c>
      <c r="G19" s="412">
        <v>1979</v>
      </c>
      <c r="H19" s="410">
        <v>38</v>
      </c>
      <c r="I19" s="412">
        <v>2010</v>
      </c>
      <c r="J19" s="413">
        <v>37</v>
      </c>
      <c r="K19" s="413">
        <v>15</v>
      </c>
      <c r="L19" s="413">
        <v>26</v>
      </c>
      <c r="M19" s="109"/>
      <c r="N19" s="109"/>
      <c r="O19" s="109"/>
      <c r="P19" s="10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14">
        <v>68</v>
      </c>
      <c r="C20" s="416" t="s">
        <v>346</v>
      </c>
      <c r="D20" s="414">
        <v>-13</v>
      </c>
      <c r="E20" s="415">
        <v>1906</v>
      </c>
      <c r="F20" s="414">
        <v>10</v>
      </c>
      <c r="G20" s="416">
        <v>1984</v>
      </c>
      <c r="H20" s="414">
        <v>42</v>
      </c>
      <c r="I20" s="415">
        <v>1977</v>
      </c>
      <c r="J20" s="417">
        <v>37</v>
      </c>
      <c r="K20" s="417">
        <v>15</v>
      </c>
      <c r="L20" s="417">
        <v>26</v>
      </c>
      <c r="M20" s="95"/>
      <c r="N20" s="95"/>
      <c r="O20" s="95"/>
      <c r="P20" s="9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10">
        <v>65</v>
      </c>
      <c r="C21" s="412">
        <v>1990</v>
      </c>
      <c r="D21" s="410">
        <v>-18</v>
      </c>
      <c r="E21" s="412">
        <v>1926</v>
      </c>
      <c r="F21" s="410">
        <v>16</v>
      </c>
      <c r="G21" s="411">
        <v>1993</v>
      </c>
      <c r="H21" s="410">
        <v>42</v>
      </c>
      <c r="I21" s="412">
        <v>1995</v>
      </c>
      <c r="J21" s="413">
        <v>37</v>
      </c>
      <c r="K21" s="413">
        <v>16</v>
      </c>
      <c r="L21" s="413">
        <v>27</v>
      </c>
      <c r="M21" s="109"/>
      <c r="N21" s="109"/>
      <c r="O21" s="109"/>
      <c r="P21" s="10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14">
        <v>74</v>
      </c>
      <c r="C22" s="415">
        <v>2012</v>
      </c>
      <c r="D22" s="414">
        <v>-12</v>
      </c>
      <c r="E22" s="415">
        <v>1975</v>
      </c>
      <c r="F22" s="414">
        <v>15</v>
      </c>
      <c r="G22" s="416">
        <v>1906</v>
      </c>
      <c r="H22" s="414">
        <v>41</v>
      </c>
      <c r="I22" s="415" t="s">
        <v>119</v>
      </c>
      <c r="J22" s="417">
        <v>38</v>
      </c>
      <c r="K22" s="417">
        <v>16</v>
      </c>
      <c r="L22" s="417">
        <v>27</v>
      </c>
      <c r="M22" s="95"/>
      <c r="N22" s="95"/>
      <c r="O22" s="95"/>
      <c r="P22" s="9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10">
        <v>67</v>
      </c>
      <c r="C23" s="412">
        <v>2012</v>
      </c>
      <c r="D23" s="410">
        <v>-20</v>
      </c>
      <c r="E23" s="412">
        <v>1906</v>
      </c>
      <c r="F23" s="410">
        <v>13</v>
      </c>
      <c r="G23" s="412">
        <v>1906</v>
      </c>
      <c r="H23" s="410">
        <v>50</v>
      </c>
      <c r="I23" s="412">
        <v>1990</v>
      </c>
      <c r="J23" s="413">
        <v>38</v>
      </c>
      <c r="K23" s="413">
        <v>17</v>
      </c>
      <c r="L23" s="413">
        <v>28</v>
      </c>
      <c r="M23" s="109"/>
      <c r="N23" s="109"/>
      <c r="O23" s="109"/>
      <c r="P23" s="10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14"/>
      <c r="C24" s="415"/>
      <c r="D24" s="414"/>
      <c r="E24" s="415"/>
      <c r="F24" s="414"/>
      <c r="G24" s="415"/>
      <c r="H24" s="414"/>
      <c r="I24" s="415"/>
      <c r="J24" s="417"/>
      <c r="K24" s="417"/>
      <c r="L24" s="417"/>
      <c r="M24" s="95"/>
      <c r="N24" s="95"/>
      <c r="O24" s="95"/>
      <c r="P24" s="9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10">
        <v>71</v>
      </c>
      <c r="C25" s="411">
        <v>2012</v>
      </c>
      <c r="D25" s="410">
        <v>-15</v>
      </c>
      <c r="E25" s="412">
        <v>1997</v>
      </c>
      <c r="F25" s="410">
        <v>16</v>
      </c>
      <c r="G25" s="411" t="s">
        <v>209</v>
      </c>
      <c r="H25" s="410">
        <v>38</v>
      </c>
      <c r="I25" s="412">
        <v>1946</v>
      </c>
      <c r="J25" s="413">
        <v>39</v>
      </c>
      <c r="K25" s="413">
        <v>17</v>
      </c>
      <c r="L25" s="413">
        <v>28</v>
      </c>
      <c r="M25" s="109"/>
      <c r="N25" s="109"/>
      <c r="O25" s="109"/>
      <c r="P25" s="10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14">
        <v>79</v>
      </c>
      <c r="C26" s="415">
        <v>2012</v>
      </c>
      <c r="D26" s="414">
        <v>-13</v>
      </c>
      <c r="E26" s="415">
        <v>1906</v>
      </c>
      <c r="F26" s="414">
        <v>13</v>
      </c>
      <c r="G26" s="415">
        <v>1939</v>
      </c>
      <c r="H26" s="414">
        <v>54</v>
      </c>
      <c r="I26" s="416">
        <v>2012</v>
      </c>
      <c r="J26" s="417">
        <v>39</v>
      </c>
      <c r="K26" s="417">
        <v>18</v>
      </c>
      <c r="L26" s="417">
        <v>28</v>
      </c>
      <c r="M26" s="95"/>
      <c r="N26" s="95"/>
      <c r="O26" s="95"/>
      <c r="P26" s="9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10">
        <v>79</v>
      </c>
      <c r="C27" s="412">
        <v>2012</v>
      </c>
      <c r="D27" s="410">
        <v>-16</v>
      </c>
      <c r="E27" s="412">
        <v>1939</v>
      </c>
      <c r="F27" s="410">
        <v>7</v>
      </c>
      <c r="G27" s="412">
        <v>1923</v>
      </c>
      <c r="H27" s="410">
        <v>55</v>
      </c>
      <c r="I27" s="412">
        <v>2012</v>
      </c>
      <c r="J27" s="413">
        <v>40</v>
      </c>
      <c r="K27" s="413">
        <v>18</v>
      </c>
      <c r="L27" s="413">
        <v>29</v>
      </c>
      <c r="M27" s="109"/>
      <c r="N27" s="109"/>
      <c r="O27" s="109"/>
      <c r="P27" s="10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14">
        <v>77</v>
      </c>
      <c r="C28" s="415">
        <v>2012</v>
      </c>
      <c r="D28" s="414">
        <v>-17</v>
      </c>
      <c r="E28" s="416">
        <v>1923</v>
      </c>
      <c r="F28" s="414">
        <v>14</v>
      </c>
      <c r="G28" s="415">
        <v>1923</v>
      </c>
      <c r="H28" s="414">
        <v>56</v>
      </c>
      <c r="I28" s="415">
        <v>2012</v>
      </c>
      <c r="J28" s="417">
        <v>40</v>
      </c>
      <c r="K28" s="417">
        <v>18</v>
      </c>
      <c r="L28" s="417">
        <v>29</v>
      </c>
      <c r="M28" s="95"/>
      <c r="N28" s="95"/>
      <c r="O28" s="95"/>
      <c r="P28" s="9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10">
        <v>77</v>
      </c>
      <c r="C29" s="412">
        <v>2012</v>
      </c>
      <c r="D29" s="410">
        <v>-16</v>
      </c>
      <c r="E29" s="412">
        <v>1965</v>
      </c>
      <c r="F29" s="410">
        <v>17</v>
      </c>
      <c r="G29" s="412">
        <v>2013</v>
      </c>
      <c r="H29" s="410">
        <v>56</v>
      </c>
      <c r="I29" s="412">
        <v>2012</v>
      </c>
      <c r="J29" s="413">
        <v>40</v>
      </c>
      <c r="K29" s="413">
        <v>19</v>
      </c>
      <c r="L29" s="413">
        <v>30</v>
      </c>
      <c r="M29" s="109"/>
      <c r="N29" s="109"/>
      <c r="O29" s="109"/>
      <c r="P29" s="10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14"/>
      <c r="C30" s="415"/>
      <c r="D30" s="414"/>
      <c r="E30" s="415"/>
      <c r="F30" s="414"/>
      <c r="G30" s="415"/>
      <c r="H30" s="414"/>
      <c r="I30" s="415"/>
      <c r="J30" s="417"/>
      <c r="K30" s="417"/>
      <c r="L30" s="417"/>
      <c r="M30" s="95"/>
      <c r="N30" s="95"/>
      <c r="O30" s="95"/>
      <c r="P30" s="9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10">
        <v>75</v>
      </c>
      <c r="C31" s="412">
        <v>2012</v>
      </c>
      <c r="D31" s="410">
        <v>-9</v>
      </c>
      <c r="E31" s="412">
        <v>1965</v>
      </c>
      <c r="F31" s="410">
        <v>16</v>
      </c>
      <c r="G31" s="412">
        <v>1965</v>
      </c>
      <c r="H31" s="410">
        <v>52</v>
      </c>
      <c r="I31" s="411">
        <v>2012</v>
      </c>
      <c r="J31" s="413">
        <v>41</v>
      </c>
      <c r="K31" s="413">
        <v>19</v>
      </c>
      <c r="L31" s="413">
        <v>30</v>
      </c>
      <c r="M31" s="109"/>
      <c r="N31" s="109"/>
      <c r="O31" s="109"/>
      <c r="P31" s="10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14">
        <v>73</v>
      </c>
      <c r="C32" s="415">
        <v>1911</v>
      </c>
      <c r="D32" s="414">
        <v>-12</v>
      </c>
      <c r="E32" s="415">
        <v>1943</v>
      </c>
      <c r="F32" s="414">
        <v>9</v>
      </c>
      <c r="G32" s="415">
        <v>1906</v>
      </c>
      <c r="H32" s="414">
        <v>54</v>
      </c>
      <c r="I32" s="415">
        <v>2012</v>
      </c>
      <c r="J32" s="417">
        <v>41</v>
      </c>
      <c r="K32" s="417">
        <v>20</v>
      </c>
      <c r="L32" s="417">
        <v>31</v>
      </c>
      <c r="M32" s="95"/>
      <c r="N32" s="95"/>
      <c r="O32" s="95"/>
      <c r="P32" s="9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10">
        <v>81</v>
      </c>
      <c r="C33" s="411">
        <v>1910</v>
      </c>
      <c r="D33" s="410">
        <v>-15</v>
      </c>
      <c r="E33" s="412">
        <v>1906</v>
      </c>
      <c r="F33" s="410">
        <v>17</v>
      </c>
      <c r="G33" s="411">
        <v>1906</v>
      </c>
      <c r="H33" s="410">
        <v>54</v>
      </c>
      <c r="I33" s="412">
        <v>2012</v>
      </c>
      <c r="J33" s="413">
        <v>42</v>
      </c>
      <c r="K33" s="413">
        <v>20</v>
      </c>
      <c r="L33" s="413">
        <v>31</v>
      </c>
      <c r="M33" s="109"/>
      <c r="N33" s="109"/>
      <c r="O33" s="109"/>
      <c r="P33" s="10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14">
        <v>85</v>
      </c>
      <c r="C34" s="415">
        <v>1910</v>
      </c>
      <c r="D34" s="414">
        <v>-14</v>
      </c>
      <c r="E34" s="416">
        <v>1974</v>
      </c>
      <c r="F34" s="414">
        <v>11</v>
      </c>
      <c r="G34" s="415">
        <v>1974</v>
      </c>
      <c r="H34" s="414">
        <v>53</v>
      </c>
      <c r="I34" s="415" t="s">
        <v>120</v>
      </c>
      <c r="J34" s="417">
        <v>42</v>
      </c>
      <c r="K34" s="417">
        <v>21</v>
      </c>
      <c r="L34" s="417">
        <v>31</v>
      </c>
      <c r="M34" s="95"/>
      <c r="N34" s="95"/>
      <c r="O34" s="95"/>
      <c r="P34" s="9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10">
        <v>70</v>
      </c>
      <c r="C35" s="412">
        <v>1910</v>
      </c>
      <c r="D35" s="410">
        <v>-9</v>
      </c>
      <c r="E35" s="412">
        <v>1971</v>
      </c>
      <c r="F35" s="410">
        <v>17</v>
      </c>
      <c r="G35" s="412">
        <v>1979</v>
      </c>
      <c r="H35" s="410">
        <v>52</v>
      </c>
      <c r="I35" s="412">
        <v>1945</v>
      </c>
      <c r="J35" s="413">
        <v>43</v>
      </c>
      <c r="K35" s="413">
        <v>21</v>
      </c>
      <c r="L35" s="413">
        <v>32</v>
      </c>
      <c r="M35" s="109"/>
      <c r="N35" s="109"/>
      <c r="O35" s="109"/>
      <c r="P35" s="10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14"/>
      <c r="C36" s="415"/>
      <c r="D36" s="414"/>
      <c r="E36" s="415"/>
      <c r="F36" s="414"/>
      <c r="G36" s="415"/>
      <c r="H36" s="414"/>
      <c r="I36" s="415"/>
      <c r="J36" s="417"/>
      <c r="K36" s="417"/>
      <c r="L36" s="417"/>
      <c r="M36" s="95"/>
      <c r="N36" s="95"/>
      <c r="O36" s="95"/>
      <c r="P36" s="9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10">
        <v>80</v>
      </c>
      <c r="C37" s="412">
        <v>1910</v>
      </c>
      <c r="D37" s="410">
        <v>-11</v>
      </c>
      <c r="E37" s="412">
        <v>1923</v>
      </c>
      <c r="F37" s="410">
        <v>17</v>
      </c>
      <c r="G37" s="412">
        <v>1996</v>
      </c>
      <c r="H37" s="410">
        <v>59</v>
      </c>
      <c r="I37" s="412">
        <v>1945</v>
      </c>
      <c r="J37" s="413">
        <v>43</v>
      </c>
      <c r="K37" s="413">
        <v>21</v>
      </c>
      <c r="L37" s="413">
        <v>32</v>
      </c>
      <c r="M37" s="109"/>
      <c r="N37" s="109"/>
      <c r="O37" s="109"/>
      <c r="P37" s="10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14">
        <v>86</v>
      </c>
      <c r="C38" s="415">
        <v>1910</v>
      </c>
      <c r="D38" s="414">
        <v>-9</v>
      </c>
      <c r="E38" s="415">
        <v>1996</v>
      </c>
      <c r="F38" s="414">
        <v>11</v>
      </c>
      <c r="G38" s="415">
        <v>1996</v>
      </c>
      <c r="H38" s="414">
        <v>46</v>
      </c>
      <c r="I38" s="416" t="s">
        <v>210</v>
      </c>
      <c r="J38" s="417">
        <v>44</v>
      </c>
      <c r="K38" s="417">
        <v>22</v>
      </c>
      <c r="L38" s="417">
        <v>33</v>
      </c>
      <c r="M38" s="95"/>
      <c r="N38" s="95"/>
      <c r="O38" s="95"/>
      <c r="P38" s="9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10">
        <v>78</v>
      </c>
      <c r="C39" s="411">
        <v>1910</v>
      </c>
      <c r="D39" s="410">
        <v>-9</v>
      </c>
      <c r="E39" s="412">
        <v>1955</v>
      </c>
      <c r="F39" s="410">
        <v>19</v>
      </c>
      <c r="G39" s="412">
        <v>1923</v>
      </c>
      <c r="H39" s="410">
        <v>48</v>
      </c>
      <c r="I39" s="412">
        <v>1998</v>
      </c>
      <c r="J39" s="413">
        <v>44</v>
      </c>
      <c r="K39" s="413">
        <v>22</v>
      </c>
      <c r="L39" s="413">
        <v>33</v>
      </c>
      <c r="M39" s="109"/>
      <c r="N39" s="109"/>
      <c r="O39" s="109"/>
      <c r="P39" s="10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14">
        <v>79</v>
      </c>
      <c r="C40" s="415">
        <v>1910</v>
      </c>
      <c r="D40" s="414">
        <v>-4</v>
      </c>
      <c r="E40" s="415">
        <v>1969</v>
      </c>
      <c r="F40" s="414">
        <v>21</v>
      </c>
      <c r="G40" s="415">
        <v>1969</v>
      </c>
      <c r="H40" s="414">
        <v>42</v>
      </c>
      <c r="I40" s="416" t="s">
        <v>211</v>
      </c>
      <c r="J40" s="417">
        <v>45</v>
      </c>
      <c r="K40" s="417">
        <v>23</v>
      </c>
      <c r="L40" s="417">
        <v>34</v>
      </c>
      <c r="M40" s="95"/>
      <c r="N40" s="95"/>
      <c r="O40" s="95"/>
      <c r="P40" s="9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410">
        <v>77</v>
      </c>
      <c r="C41" s="411">
        <v>1986</v>
      </c>
      <c r="D41" s="410">
        <v>-3</v>
      </c>
      <c r="E41" s="412">
        <v>1969</v>
      </c>
      <c r="F41" s="410">
        <v>17</v>
      </c>
      <c r="G41" s="411">
        <v>1923</v>
      </c>
      <c r="H41" s="410">
        <v>46</v>
      </c>
      <c r="I41" s="412" t="s">
        <v>121</v>
      </c>
      <c r="J41" s="413">
        <v>45</v>
      </c>
      <c r="K41" s="413">
        <v>23</v>
      </c>
      <c r="L41" s="413">
        <v>34</v>
      </c>
      <c r="M41" s="109"/>
      <c r="N41" s="109"/>
      <c r="O41" s="109"/>
      <c r="P41" s="10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14"/>
      <c r="C42" s="415"/>
      <c r="D42" s="414"/>
      <c r="E42" s="415"/>
      <c r="F42" s="414"/>
      <c r="G42" s="415"/>
      <c r="H42" s="414"/>
      <c r="I42" s="415"/>
      <c r="J42" s="417"/>
      <c r="K42" s="417"/>
      <c r="L42" s="417"/>
      <c r="M42" s="95"/>
      <c r="N42" s="95"/>
      <c r="O42" s="95"/>
      <c r="P42" s="9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410">
        <v>78</v>
      </c>
      <c r="C43" s="411">
        <v>1986</v>
      </c>
      <c r="D43" s="410">
        <v>-15</v>
      </c>
      <c r="E43" s="412">
        <v>1923</v>
      </c>
      <c r="F43" s="410">
        <v>23</v>
      </c>
      <c r="G43" s="412">
        <v>1969</v>
      </c>
      <c r="H43" s="410">
        <v>45</v>
      </c>
      <c r="I43" s="412">
        <v>1967</v>
      </c>
      <c r="J43" s="413">
        <v>45</v>
      </c>
      <c r="K43" s="413">
        <v>23</v>
      </c>
      <c r="L43" s="413">
        <v>34</v>
      </c>
      <c r="M43" s="109"/>
      <c r="N43" s="109"/>
      <c r="O43" s="109"/>
      <c r="P43" s="10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73"/>
      <c r="K44" s="373"/>
      <c r="L44" s="373"/>
      <c r="M44" s="95"/>
      <c r="N44" s="95"/>
      <c r="O44" s="95"/>
      <c r="P44" s="9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4"/>
      <c r="J45" s="87"/>
      <c r="K45" s="87"/>
      <c r="L45" s="87"/>
      <c r="M45" s="109"/>
      <c r="N45" s="109"/>
      <c r="O45" s="109"/>
      <c r="P45" s="10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1"/>
      <c r="J46" s="95"/>
      <c r="K46" s="95"/>
      <c r="L46" s="95"/>
      <c r="M46" s="95"/>
      <c r="N46" s="95"/>
      <c r="O46" s="95"/>
      <c r="P46" s="9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38.700000000000003</v>
      </c>
      <c r="E48" s="233" t="s">
        <v>5</v>
      </c>
      <c r="F48" s="233">
        <v>1152</v>
      </c>
      <c r="G48" s="233" t="s">
        <v>5</v>
      </c>
      <c r="H48" s="233">
        <v>0</v>
      </c>
      <c r="I48" s="107"/>
      <c r="J48" s="95"/>
      <c r="K48" s="95"/>
      <c r="L48" s="95"/>
      <c r="M48" s="95"/>
      <c r="N48" s="95"/>
      <c r="O48" s="95"/>
      <c r="P48" s="9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17</v>
      </c>
      <c r="E49" s="232" t="s">
        <v>68</v>
      </c>
      <c r="F49" s="232">
        <v>7523</v>
      </c>
      <c r="G49" s="232" t="s">
        <v>69</v>
      </c>
      <c r="H49" s="232">
        <v>0</v>
      </c>
      <c r="I49" s="104"/>
      <c r="J49" s="87"/>
      <c r="K49" s="87"/>
      <c r="L49" s="87"/>
      <c r="M49" s="109"/>
      <c r="N49" s="109"/>
      <c r="O49" s="109"/>
      <c r="P49" s="10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27.9</v>
      </c>
      <c r="E50" s="233"/>
      <c r="F50" s="106"/>
      <c r="G50" s="233"/>
      <c r="H50" s="233"/>
      <c r="I50" s="107"/>
      <c r="J50" s="95"/>
      <c r="K50" s="95"/>
      <c r="L50" s="95"/>
      <c r="M50" s="95"/>
      <c r="N50" s="95"/>
      <c r="O50" s="95"/>
      <c r="P50" s="9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104"/>
      <c r="D51" s="86"/>
      <c r="E51" s="100"/>
      <c r="F51" s="232"/>
      <c r="G51" s="100"/>
      <c r="H51" s="232"/>
      <c r="I51" s="104"/>
      <c r="J51" s="87"/>
      <c r="K51" s="87"/>
      <c r="L51" s="87"/>
      <c r="M51" s="109"/>
      <c r="N51" s="109"/>
      <c r="O51" s="109"/>
      <c r="P51" s="10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09"/>
      <c r="N52" s="109"/>
      <c r="O52" s="109"/>
      <c r="P52" s="10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43"/>
      <c r="B166" s="343"/>
      <c r="C166" s="345"/>
      <c r="D166" s="343"/>
      <c r="E166" s="345"/>
      <c r="F166" s="343"/>
      <c r="G166" s="345"/>
      <c r="H166" s="344"/>
      <c r="I166" s="345"/>
      <c r="J166" s="344"/>
      <c r="K166" s="344"/>
      <c r="L166" s="344"/>
      <c r="M166" s="344"/>
      <c r="N166" s="344"/>
      <c r="O166" s="344"/>
      <c r="P166" s="344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43"/>
      <c r="B167" s="343"/>
      <c r="C167" s="345"/>
      <c r="D167" s="343"/>
      <c r="E167" s="345"/>
      <c r="F167" s="343"/>
      <c r="G167" s="345"/>
      <c r="H167" s="344"/>
      <c r="I167" s="345"/>
      <c r="J167" s="344"/>
      <c r="K167" s="344"/>
      <c r="L167" s="344"/>
      <c r="M167" s="344"/>
      <c r="N167" s="344"/>
      <c r="O167" s="344"/>
      <c r="P167" s="344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43"/>
      <c r="B168" s="343"/>
      <c r="C168" s="345"/>
      <c r="D168" s="343"/>
      <c r="E168" s="345"/>
      <c r="F168" s="343"/>
      <c r="G168" s="345"/>
      <c r="H168" s="344"/>
      <c r="I168" s="345"/>
      <c r="J168" s="344"/>
      <c r="K168" s="344"/>
      <c r="L168" s="344"/>
      <c r="M168" s="344"/>
      <c r="N168" s="344"/>
      <c r="O168" s="344"/>
      <c r="P168" s="344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43"/>
      <c r="B169" s="343"/>
      <c r="C169" s="345"/>
      <c r="D169" s="343"/>
      <c r="E169" s="345"/>
      <c r="F169" s="343"/>
      <c r="G169" s="345"/>
      <c r="H169" s="344"/>
      <c r="I169" s="345"/>
      <c r="J169" s="344"/>
      <c r="K169" s="344"/>
      <c r="L169" s="344"/>
      <c r="M169" s="344"/>
      <c r="N169" s="344"/>
      <c r="O169" s="344"/>
      <c r="P169" s="344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43"/>
      <c r="B170" s="343"/>
      <c r="C170" s="345"/>
      <c r="D170" s="343"/>
      <c r="E170" s="345"/>
      <c r="F170" s="343"/>
      <c r="G170" s="345"/>
      <c r="H170" s="344"/>
      <c r="I170" s="345"/>
      <c r="J170" s="344"/>
      <c r="K170" s="344"/>
      <c r="L170" s="344"/>
      <c r="M170" s="344"/>
      <c r="N170" s="344"/>
      <c r="O170" s="344"/>
      <c r="P170" s="344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43"/>
      <c r="B171" s="343"/>
      <c r="C171" s="345"/>
      <c r="D171" s="343"/>
      <c r="E171" s="345"/>
      <c r="F171" s="343"/>
      <c r="G171" s="345"/>
      <c r="H171" s="344"/>
      <c r="I171" s="345"/>
      <c r="J171" s="344"/>
      <c r="K171" s="344"/>
      <c r="L171" s="344"/>
      <c r="M171" s="344"/>
      <c r="N171" s="344"/>
      <c r="O171" s="344"/>
      <c r="P171" s="344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43"/>
      <c r="B172" s="343"/>
      <c r="C172" s="345"/>
      <c r="D172" s="343"/>
      <c r="E172" s="345"/>
      <c r="F172" s="343"/>
      <c r="G172" s="345"/>
      <c r="H172" s="344"/>
      <c r="I172" s="345"/>
      <c r="J172" s="344"/>
      <c r="K172" s="344"/>
      <c r="L172" s="344"/>
      <c r="M172" s="344"/>
      <c r="N172" s="344"/>
      <c r="O172" s="344"/>
      <c r="P172" s="344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43"/>
      <c r="B173" s="343"/>
      <c r="C173" s="345"/>
      <c r="D173" s="343"/>
      <c r="E173" s="345"/>
      <c r="F173" s="343"/>
      <c r="G173" s="345"/>
      <c r="H173" s="344"/>
      <c r="I173" s="345"/>
      <c r="J173" s="344"/>
      <c r="K173" s="344"/>
      <c r="L173" s="344"/>
      <c r="M173" s="344"/>
      <c r="N173" s="344"/>
      <c r="O173" s="344"/>
      <c r="P173" s="344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43"/>
      <c r="B174" s="343"/>
      <c r="C174" s="345"/>
      <c r="D174" s="343"/>
      <c r="E174" s="345"/>
      <c r="F174" s="343"/>
      <c r="G174" s="345"/>
      <c r="H174" s="344"/>
      <c r="I174" s="345"/>
      <c r="J174" s="344"/>
      <c r="K174" s="344"/>
      <c r="L174" s="344"/>
      <c r="M174" s="344"/>
      <c r="N174" s="344"/>
      <c r="O174" s="344"/>
      <c r="P174" s="344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43"/>
      <c r="B175" s="343"/>
      <c r="C175" s="345"/>
      <c r="D175" s="343"/>
      <c r="E175" s="345"/>
      <c r="F175" s="343"/>
      <c r="G175" s="345"/>
      <c r="H175" s="344"/>
      <c r="I175" s="345"/>
      <c r="J175" s="344"/>
      <c r="K175" s="344"/>
      <c r="L175" s="344"/>
      <c r="M175" s="344"/>
      <c r="N175" s="344"/>
      <c r="O175" s="344"/>
      <c r="P175" s="344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43"/>
      <c r="B176" s="343"/>
      <c r="C176" s="345"/>
      <c r="D176" s="343"/>
      <c r="E176" s="345"/>
      <c r="F176" s="343"/>
      <c r="G176" s="345"/>
      <c r="H176" s="344"/>
      <c r="I176" s="345"/>
      <c r="J176" s="344"/>
      <c r="K176" s="344"/>
      <c r="L176" s="344"/>
      <c r="M176" s="344"/>
      <c r="N176" s="344"/>
      <c r="O176" s="344"/>
      <c r="P176" s="344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43"/>
      <c r="B177" s="343"/>
      <c r="C177" s="345"/>
      <c r="D177" s="343"/>
      <c r="E177" s="345"/>
      <c r="F177" s="343"/>
      <c r="G177" s="345"/>
      <c r="H177" s="344"/>
      <c r="I177" s="345"/>
      <c r="J177" s="344"/>
      <c r="K177" s="344"/>
      <c r="L177" s="344"/>
      <c r="M177" s="344"/>
      <c r="N177" s="344"/>
      <c r="O177" s="344"/>
      <c r="P177" s="344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43"/>
      <c r="B178" s="343"/>
      <c r="C178" s="345"/>
      <c r="D178" s="343"/>
      <c r="E178" s="345"/>
      <c r="F178" s="343"/>
      <c r="G178" s="345"/>
      <c r="H178" s="344"/>
      <c r="I178" s="345"/>
      <c r="J178" s="344"/>
      <c r="K178" s="344"/>
      <c r="L178" s="344"/>
      <c r="M178" s="344"/>
      <c r="N178" s="344"/>
      <c r="O178" s="344"/>
      <c r="P178" s="344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43"/>
      <c r="B179" s="343"/>
      <c r="C179" s="345"/>
      <c r="D179" s="343"/>
      <c r="E179" s="345"/>
      <c r="F179" s="343"/>
      <c r="G179" s="345"/>
      <c r="H179" s="344"/>
      <c r="I179" s="345"/>
      <c r="J179" s="344"/>
      <c r="K179" s="344"/>
      <c r="L179" s="344"/>
      <c r="M179" s="344"/>
      <c r="N179" s="344"/>
      <c r="O179" s="344"/>
      <c r="P179" s="344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43"/>
      <c r="B180" s="343"/>
      <c r="C180" s="345"/>
      <c r="D180" s="343"/>
      <c r="E180" s="345"/>
      <c r="F180" s="343"/>
      <c r="G180" s="345"/>
      <c r="H180" s="344"/>
      <c r="I180" s="345"/>
      <c r="J180" s="344"/>
      <c r="K180" s="344"/>
      <c r="L180" s="344"/>
      <c r="M180" s="344"/>
      <c r="N180" s="344"/>
      <c r="O180" s="344"/>
      <c r="P180" s="344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43"/>
      <c r="B181" s="343"/>
      <c r="C181" s="345"/>
      <c r="D181" s="343"/>
      <c r="E181" s="345"/>
      <c r="F181" s="343"/>
      <c r="G181" s="345"/>
      <c r="H181" s="344"/>
      <c r="I181" s="345"/>
      <c r="J181" s="344"/>
      <c r="K181" s="344"/>
      <c r="L181" s="344"/>
      <c r="M181" s="344"/>
      <c r="N181" s="344"/>
      <c r="O181" s="344"/>
      <c r="P181" s="344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43"/>
      <c r="B182" s="343"/>
      <c r="C182" s="345"/>
      <c r="D182" s="343"/>
      <c r="E182" s="345"/>
      <c r="F182" s="343"/>
      <c r="G182" s="345"/>
      <c r="H182" s="344"/>
      <c r="I182" s="345"/>
      <c r="J182" s="344"/>
      <c r="K182" s="344"/>
      <c r="L182" s="344"/>
      <c r="M182" s="344"/>
      <c r="N182" s="344"/>
      <c r="O182" s="344"/>
      <c r="P182" s="344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43"/>
      <c r="B183" s="343"/>
      <c r="C183" s="345"/>
      <c r="D183" s="343"/>
      <c r="E183" s="345"/>
      <c r="F183" s="343"/>
      <c r="G183" s="345"/>
      <c r="H183" s="344"/>
      <c r="I183" s="345"/>
      <c r="J183" s="344"/>
      <c r="K183" s="344"/>
      <c r="L183" s="344"/>
      <c r="M183" s="344"/>
      <c r="N183" s="344"/>
      <c r="O183" s="344"/>
      <c r="P183" s="344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19" workbookViewId="0">
      <selection activeCell="K34" sqref="K3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122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48" t="s">
        <v>183</v>
      </c>
      <c r="C2" s="466"/>
      <c r="D2" s="466"/>
      <c r="E2" s="467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59"/>
      <c r="M3" s="259"/>
      <c r="N3" s="25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1"/>
      <c r="M5" s="311"/>
      <c r="N5" s="31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2">
        <v>0.04</v>
      </c>
      <c r="C6" s="312">
        <v>2.29</v>
      </c>
      <c r="D6" s="313">
        <v>0.3</v>
      </c>
      <c r="E6" s="313">
        <v>41.8</v>
      </c>
      <c r="F6" s="312"/>
      <c r="G6" s="312">
        <v>0.75</v>
      </c>
      <c r="H6" s="314">
        <v>1908</v>
      </c>
      <c r="I6" s="313">
        <v>7</v>
      </c>
      <c r="J6" s="314">
        <v>1908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15">
        <v>0.09</v>
      </c>
      <c r="C7" s="315">
        <v>2.34</v>
      </c>
      <c r="D7" s="316">
        <v>0.6</v>
      </c>
      <c r="E7" s="316">
        <v>42.1</v>
      </c>
      <c r="F7" s="315"/>
      <c r="G7" s="315">
        <v>0.91</v>
      </c>
      <c r="H7" s="317">
        <v>1965</v>
      </c>
      <c r="I7" s="316">
        <v>5.0999999999999996</v>
      </c>
      <c r="J7" s="317">
        <v>2019</v>
      </c>
      <c r="K7" s="46"/>
      <c r="L7" s="311"/>
      <c r="M7" s="311"/>
      <c r="N7" s="31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2">
        <v>0.13</v>
      </c>
      <c r="C8" s="312">
        <v>2.38</v>
      </c>
      <c r="D8" s="313">
        <v>0.89999999999999991</v>
      </c>
      <c r="E8" s="313">
        <v>42.4</v>
      </c>
      <c r="F8" s="312"/>
      <c r="G8" s="312">
        <v>0.7</v>
      </c>
      <c r="H8" s="314">
        <v>1970</v>
      </c>
      <c r="I8" s="313">
        <v>6</v>
      </c>
      <c r="J8" s="318" t="s">
        <v>205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15">
        <v>0.18</v>
      </c>
      <c r="C9" s="315">
        <v>2.4300000000000002</v>
      </c>
      <c r="D9" s="316">
        <v>1.2</v>
      </c>
      <c r="E9" s="316">
        <v>42.7</v>
      </c>
      <c r="F9" s="315"/>
      <c r="G9" s="315">
        <v>1</v>
      </c>
      <c r="H9" s="317">
        <v>1966</v>
      </c>
      <c r="I9" s="316">
        <v>10</v>
      </c>
      <c r="J9" s="317">
        <v>1989</v>
      </c>
      <c r="K9" s="46"/>
      <c r="L9" s="311"/>
      <c r="M9" s="311"/>
      <c r="N9" s="31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2">
        <v>0.22999999999999998</v>
      </c>
      <c r="C10" s="312">
        <v>2.48</v>
      </c>
      <c r="D10" s="313">
        <v>1.5</v>
      </c>
      <c r="E10" s="313">
        <v>43</v>
      </c>
      <c r="F10" s="312"/>
      <c r="G10" s="312">
        <v>0.7</v>
      </c>
      <c r="H10" s="314">
        <v>1961</v>
      </c>
      <c r="I10" s="313">
        <v>6</v>
      </c>
      <c r="J10" s="318">
        <v>1961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15"/>
      <c r="C11" s="315"/>
      <c r="D11" s="316"/>
      <c r="E11" s="316"/>
      <c r="F11" s="315"/>
      <c r="G11" s="315"/>
      <c r="H11" s="317"/>
      <c r="I11" s="316"/>
      <c r="J11" s="317"/>
      <c r="K11" s="46"/>
      <c r="L11" s="311"/>
      <c r="M11" s="311"/>
      <c r="N11" s="31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2">
        <v>0.26999999999999996</v>
      </c>
      <c r="C12" s="312">
        <v>2.52</v>
      </c>
      <c r="D12" s="313">
        <v>1.8</v>
      </c>
      <c r="E12" s="313">
        <v>43.3</v>
      </c>
      <c r="F12" s="312"/>
      <c r="G12" s="312">
        <v>0.81</v>
      </c>
      <c r="H12" s="314">
        <v>1946</v>
      </c>
      <c r="I12" s="313">
        <v>4</v>
      </c>
      <c r="J12" s="314">
        <v>1916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15">
        <v>0.31999999999999995</v>
      </c>
      <c r="C13" s="315">
        <v>2.57</v>
      </c>
      <c r="D13" s="316">
        <v>2.1</v>
      </c>
      <c r="E13" s="316">
        <v>43.6</v>
      </c>
      <c r="F13" s="315"/>
      <c r="G13" s="315">
        <v>1.57</v>
      </c>
      <c r="H13" s="317">
        <v>1973</v>
      </c>
      <c r="I13" s="316">
        <v>7</v>
      </c>
      <c r="J13" s="317">
        <v>1961</v>
      </c>
      <c r="K13" s="46"/>
      <c r="L13" s="311"/>
      <c r="M13" s="311"/>
      <c r="N13" s="31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2">
        <v>0.36999999999999994</v>
      </c>
      <c r="C14" s="312">
        <v>2.62</v>
      </c>
      <c r="D14" s="313">
        <v>2.4</v>
      </c>
      <c r="E14" s="313">
        <v>43.9</v>
      </c>
      <c r="F14" s="312"/>
      <c r="G14" s="312">
        <v>0.88</v>
      </c>
      <c r="H14" s="314">
        <v>2002</v>
      </c>
      <c r="I14" s="313">
        <v>7</v>
      </c>
      <c r="J14" s="314">
        <v>1956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15">
        <v>0.40999999999999992</v>
      </c>
      <c r="C15" s="315">
        <v>2.66</v>
      </c>
      <c r="D15" s="316">
        <v>2.6</v>
      </c>
      <c r="E15" s="316">
        <v>44.1</v>
      </c>
      <c r="F15" s="315"/>
      <c r="G15" s="315">
        <v>1.07</v>
      </c>
      <c r="H15" s="427" t="s">
        <v>206</v>
      </c>
      <c r="I15" s="316">
        <v>5</v>
      </c>
      <c r="J15" s="317">
        <v>1992</v>
      </c>
      <c r="K15" s="46"/>
      <c r="L15" s="311"/>
      <c r="M15" s="311"/>
      <c r="N15" s="31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2">
        <v>0.45999999999999991</v>
      </c>
      <c r="C16" s="312">
        <v>2.71</v>
      </c>
      <c r="D16" s="313">
        <v>2.9</v>
      </c>
      <c r="E16" s="313">
        <v>44.4</v>
      </c>
      <c r="F16" s="312"/>
      <c r="G16" s="312">
        <v>0.53</v>
      </c>
      <c r="H16" s="314">
        <v>1918</v>
      </c>
      <c r="I16" s="313">
        <v>6</v>
      </c>
      <c r="J16" s="314">
        <v>1918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15"/>
      <c r="C17" s="315"/>
      <c r="D17" s="316"/>
      <c r="E17" s="316"/>
      <c r="F17" s="315"/>
      <c r="G17" s="315"/>
      <c r="H17" s="317"/>
      <c r="I17" s="316"/>
      <c r="J17" s="317"/>
      <c r="K17" s="46"/>
      <c r="L17" s="311"/>
      <c r="M17" s="311"/>
      <c r="N17" s="31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2">
        <v>0.5099999999999999</v>
      </c>
      <c r="C18" s="312">
        <v>2.76</v>
      </c>
      <c r="D18" s="313">
        <v>3.1999999999999997</v>
      </c>
      <c r="E18" s="313">
        <v>44.7</v>
      </c>
      <c r="F18" s="312"/>
      <c r="G18" s="312">
        <v>1.46</v>
      </c>
      <c r="H18" s="314">
        <v>1973</v>
      </c>
      <c r="I18" s="313">
        <v>8</v>
      </c>
      <c r="J18" s="314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15">
        <v>0.55999999999999994</v>
      </c>
      <c r="C19" s="315">
        <v>2.81</v>
      </c>
      <c r="D19" s="316">
        <v>3.4</v>
      </c>
      <c r="E19" s="316">
        <v>44.9</v>
      </c>
      <c r="F19" s="315"/>
      <c r="G19" s="315">
        <v>0.9</v>
      </c>
      <c r="H19" s="317">
        <v>1990</v>
      </c>
      <c r="I19" s="316">
        <v>4.2</v>
      </c>
      <c r="J19" s="317">
        <v>1985</v>
      </c>
      <c r="K19" s="46"/>
      <c r="L19" s="311"/>
      <c r="M19" s="311"/>
      <c r="N19" s="31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2">
        <v>0.61</v>
      </c>
      <c r="C20" s="312">
        <v>2.86</v>
      </c>
      <c r="D20" s="313">
        <v>3.6</v>
      </c>
      <c r="E20" s="313">
        <v>45.1</v>
      </c>
      <c r="F20" s="312"/>
      <c r="G20" s="312">
        <v>0.59</v>
      </c>
      <c r="H20" s="314">
        <v>1947</v>
      </c>
      <c r="I20" s="313">
        <v>7</v>
      </c>
      <c r="J20" s="314">
        <v>1940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15">
        <v>0.66</v>
      </c>
      <c r="C21" s="315">
        <v>2.91</v>
      </c>
      <c r="D21" s="316">
        <v>3.8000000000000003</v>
      </c>
      <c r="E21" s="316">
        <v>45.3</v>
      </c>
      <c r="F21" s="315"/>
      <c r="G21" s="315">
        <v>1.05</v>
      </c>
      <c r="H21" s="317">
        <v>1990</v>
      </c>
      <c r="I21" s="316">
        <v>8</v>
      </c>
      <c r="J21" s="317">
        <v>1997</v>
      </c>
      <c r="K21" s="46"/>
      <c r="L21" s="319"/>
      <c r="M21" s="319"/>
      <c r="N21" s="31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2">
        <v>0.72</v>
      </c>
      <c r="C22" s="312">
        <v>2.9699999999999998</v>
      </c>
      <c r="D22" s="313">
        <v>4</v>
      </c>
      <c r="E22" s="313">
        <v>45.5</v>
      </c>
      <c r="F22" s="312"/>
      <c r="G22" s="312">
        <v>0.94</v>
      </c>
      <c r="H22" s="314">
        <v>1955</v>
      </c>
      <c r="I22" s="313">
        <v>4</v>
      </c>
      <c r="J22" s="314">
        <v>1939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15"/>
      <c r="C23" s="315"/>
      <c r="D23" s="316"/>
      <c r="E23" s="316"/>
      <c r="F23" s="315"/>
      <c r="G23" s="315"/>
      <c r="H23" s="317"/>
      <c r="I23" s="316"/>
      <c r="J23" s="317"/>
      <c r="K23" s="46"/>
      <c r="L23" s="319"/>
      <c r="M23" s="319"/>
      <c r="N23" s="31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2">
        <v>0.77</v>
      </c>
      <c r="C24" s="312">
        <v>3.02</v>
      </c>
      <c r="D24" s="313">
        <v>4.3</v>
      </c>
      <c r="E24" s="313">
        <v>45.8</v>
      </c>
      <c r="F24" s="312"/>
      <c r="G24" s="312">
        <v>2.1800000000000002</v>
      </c>
      <c r="H24" s="314">
        <v>2016</v>
      </c>
      <c r="I24" s="313">
        <v>2.2000000000000002</v>
      </c>
      <c r="J24" s="314">
        <v>2013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15">
        <v>0.83000000000000007</v>
      </c>
      <c r="C25" s="315">
        <v>3.08</v>
      </c>
      <c r="D25" s="316">
        <v>4.5</v>
      </c>
      <c r="E25" s="316">
        <v>46</v>
      </c>
      <c r="F25" s="315"/>
      <c r="G25" s="315">
        <v>0.66</v>
      </c>
      <c r="H25" s="317">
        <v>1930</v>
      </c>
      <c r="I25" s="316">
        <v>6.5</v>
      </c>
      <c r="J25" s="317">
        <v>1917</v>
      </c>
      <c r="K25" s="46"/>
      <c r="L25" s="319"/>
      <c r="M25" s="319"/>
      <c r="N25" s="31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2">
        <v>0.89000000000000012</v>
      </c>
      <c r="C26" s="312">
        <v>3.14</v>
      </c>
      <c r="D26" s="313">
        <v>4.7</v>
      </c>
      <c r="E26" s="313">
        <v>46.2</v>
      </c>
      <c r="F26" s="312"/>
      <c r="G26" s="312">
        <v>0.84</v>
      </c>
      <c r="H26" s="314">
        <v>1966</v>
      </c>
      <c r="I26" s="313">
        <v>5.5</v>
      </c>
      <c r="J26" s="314">
        <v>1965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15">
        <v>0.95000000000000018</v>
      </c>
      <c r="C27" s="315">
        <v>3.2</v>
      </c>
      <c r="D27" s="316">
        <v>4.9000000000000004</v>
      </c>
      <c r="E27" s="316">
        <v>46.4</v>
      </c>
      <c r="F27" s="315"/>
      <c r="G27" s="315">
        <v>1.08</v>
      </c>
      <c r="H27" s="317">
        <v>1986</v>
      </c>
      <c r="I27" s="316">
        <v>6.5</v>
      </c>
      <c r="J27" s="317">
        <v>1943</v>
      </c>
      <c r="K27" s="46"/>
      <c r="L27" s="319"/>
      <c r="M27" s="319"/>
      <c r="N27" s="31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2">
        <v>1.0100000000000002</v>
      </c>
      <c r="C28" s="312">
        <v>3.2600000000000002</v>
      </c>
      <c r="D28" s="313">
        <v>5.1000000000000005</v>
      </c>
      <c r="E28" s="313">
        <v>46.6</v>
      </c>
      <c r="F28" s="312"/>
      <c r="G28" s="312">
        <v>1.31</v>
      </c>
      <c r="H28" s="314">
        <v>1969</v>
      </c>
      <c r="I28" s="313">
        <v>5</v>
      </c>
      <c r="J28" s="314">
        <v>1970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15"/>
      <c r="C29" s="315"/>
      <c r="D29" s="316"/>
      <c r="E29" s="316"/>
      <c r="F29" s="315"/>
      <c r="G29" s="315"/>
      <c r="H29" s="317"/>
      <c r="I29" s="316"/>
      <c r="J29" s="317"/>
      <c r="K29" s="46"/>
      <c r="L29" s="319"/>
      <c r="M29" s="319"/>
      <c r="N29" s="31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2">
        <v>1.0800000000000003</v>
      </c>
      <c r="C30" s="312">
        <v>3.33</v>
      </c>
      <c r="D30" s="313">
        <v>5.3000000000000007</v>
      </c>
      <c r="E30" s="313">
        <v>46.8</v>
      </c>
      <c r="F30" s="312"/>
      <c r="G30" s="312">
        <v>0.68</v>
      </c>
      <c r="H30" s="314">
        <v>1972</v>
      </c>
      <c r="I30" s="313">
        <v>8</v>
      </c>
      <c r="J30" s="314">
        <v>1955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15">
        <v>1.1400000000000003</v>
      </c>
      <c r="C31" s="315">
        <v>3.3900000000000006</v>
      </c>
      <c r="D31" s="316">
        <v>5.5000000000000009</v>
      </c>
      <c r="E31" s="316">
        <v>47</v>
      </c>
      <c r="F31" s="315"/>
      <c r="G31" s="315">
        <v>0.56999999999999995</v>
      </c>
      <c r="H31" s="317">
        <v>1949</v>
      </c>
      <c r="I31" s="316">
        <v>6.5</v>
      </c>
      <c r="J31" s="317">
        <v>1955</v>
      </c>
      <c r="K31" s="46"/>
      <c r="L31" s="319"/>
      <c r="M31" s="319"/>
      <c r="N31" s="31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2">
        <v>1.2000000000000004</v>
      </c>
      <c r="C32" s="312">
        <v>3.45</v>
      </c>
      <c r="D32" s="313">
        <v>5.7000000000000011</v>
      </c>
      <c r="E32" s="313">
        <v>47.2</v>
      </c>
      <c r="F32" s="312"/>
      <c r="G32" s="312">
        <v>1.1100000000000001</v>
      </c>
      <c r="H32" s="314">
        <v>2022</v>
      </c>
      <c r="I32" s="313">
        <v>8</v>
      </c>
      <c r="J32" s="314">
        <v>2011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15">
        <v>1.2700000000000005</v>
      </c>
      <c r="C33" s="315">
        <v>3.5200000000000005</v>
      </c>
      <c r="D33" s="316">
        <v>5.9000000000000012</v>
      </c>
      <c r="E33" s="316">
        <v>47.4</v>
      </c>
      <c r="F33" s="315"/>
      <c r="G33" s="315">
        <v>1.02</v>
      </c>
      <c r="H33" s="317">
        <v>1979</v>
      </c>
      <c r="I33" s="316">
        <v>11</v>
      </c>
      <c r="J33" s="317">
        <v>2016</v>
      </c>
      <c r="K33" s="46"/>
      <c r="L33" s="319"/>
      <c r="M33" s="319"/>
      <c r="N33" s="31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2">
        <v>1.3300000000000005</v>
      </c>
      <c r="C34" s="312">
        <v>3.5800000000000005</v>
      </c>
      <c r="D34" s="313">
        <v>6.1000000000000014</v>
      </c>
      <c r="E34" s="313">
        <v>47.6</v>
      </c>
      <c r="F34" s="312"/>
      <c r="G34" s="312">
        <v>0.72</v>
      </c>
      <c r="H34" s="314" t="s">
        <v>123</v>
      </c>
      <c r="I34" s="313">
        <v>7.1</v>
      </c>
      <c r="J34" s="314">
        <v>2024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15"/>
      <c r="C35" s="315"/>
      <c r="D35" s="316"/>
      <c r="E35" s="316"/>
      <c r="F35" s="315"/>
      <c r="G35" s="315"/>
      <c r="H35" s="317"/>
      <c r="I35" s="316"/>
      <c r="J35" s="317"/>
      <c r="K35" s="46"/>
      <c r="L35" s="319"/>
      <c r="M35" s="319"/>
      <c r="N35" s="31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2">
        <v>1.3900000000000006</v>
      </c>
      <c r="C36" s="312">
        <v>3.6400000000000006</v>
      </c>
      <c r="D36" s="313">
        <v>6.3000000000000016</v>
      </c>
      <c r="E36" s="313">
        <v>47.800000000000004</v>
      </c>
      <c r="F36" s="312"/>
      <c r="G36" s="312">
        <v>1.1599999999999999</v>
      </c>
      <c r="H36" s="314">
        <v>1906</v>
      </c>
      <c r="I36" s="313">
        <v>4.2</v>
      </c>
      <c r="J36" s="314">
        <v>1927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15">
        <v>1.4600000000000006</v>
      </c>
      <c r="C37" s="315">
        <v>3.7100000000000009</v>
      </c>
      <c r="D37" s="316">
        <v>6.4000000000000012</v>
      </c>
      <c r="E37" s="316">
        <v>47.9</v>
      </c>
      <c r="F37" s="315"/>
      <c r="G37" s="315">
        <v>1.1000000000000001</v>
      </c>
      <c r="H37" s="317">
        <v>1976</v>
      </c>
      <c r="I37" s="316">
        <v>4</v>
      </c>
      <c r="J37" s="317">
        <v>1965</v>
      </c>
      <c r="K37" s="46"/>
      <c r="L37" s="319"/>
      <c r="M37" s="319"/>
      <c r="N37" s="31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2">
        <v>1.5300000000000007</v>
      </c>
      <c r="C38" s="312">
        <v>3.7800000000000007</v>
      </c>
      <c r="D38" s="313">
        <v>6.6000000000000014</v>
      </c>
      <c r="E38" s="313">
        <v>48.1</v>
      </c>
      <c r="F38" s="312"/>
      <c r="G38" s="312">
        <v>1.03</v>
      </c>
      <c r="H38" s="314">
        <v>2003</v>
      </c>
      <c r="I38" s="313">
        <v>3.8</v>
      </c>
      <c r="J38" s="314">
        <v>1956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15">
        <v>1.6000000000000008</v>
      </c>
      <c r="C39" s="315">
        <v>3.8500000000000005</v>
      </c>
      <c r="D39" s="316">
        <v>6.8000000000000016</v>
      </c>
      <c r="E39" s="316">
        <v>48.300000000000004</v>
      </c>
      <c r="F39" s="315"/>
      <c r="G39" s="315">
        <v>1.63</v>
      </c>
      <c r="H39" s="317">
        <v>1920</v>
      </c>
      <c r="I39" s="316">
        <v>4</v>
      </c>
      <c r="J39" s="317">
        <v>1972</v>
      </c>
      <c r="K39" s="46"/>
      <c r="L39" s="311"/>
      <c r="M39" s="311"/>
      <c r="N39" s="31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2">
        <v>1.6800000000000008</v>
      </c>
      <c r="C40" s="312">
        <v>3.9300000000000006</v>
      </c>
      <c r="D40" s="313">
        <v>7.0000000000000018</v>
      </c>
      <c r="E40" s="313">
        <v>48.5</v>
      </c>
      <c r="F40" s="312"/>
      <c r="G40" s="312">
        <v>0.93</v>
      </c>
      <c r="H40" s="314">
        <v>1976</v>
      </c>
      <c r="I40" s="313">
        <v>7.8</v>
      </c>
      <c r="J40" s="314">
        <v>1924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15"/>
      <c r="C41" s="315"/>
      <c r="D41" s="316"/>
      <c r="E41" s="316"/>
      <c r="F41" s="315"/>
      <c r="G41" s="315"/>
      <c r="H41" s="317"/>
      <c r="I41" s="316"/>
      <c r="J41" s="317"/>
      <c r="K41" s="46"/>
      <c r="L41" s="311"/>
      <c r="M41" s="311"/>
      <c r="N41" s="31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2">
        <v>1.7500000000000009</v>
      </c>
      <c r="C42" s="312">
        <v>4.0000000000000009</v>
      </c>
      <c r="D42" s="313">
        <v>7.200000000000002</v>
      </c>
      <c r="E42" s="313">
        <v>48.7</v>
      </c>
      <c r="F42" s="312"/>
      <c r="G42" s="312">
        <v>0.72</v>
      </c>
      <c r="H42" s="314">
        <v>2013</v>
      </c>
      <c r="I42" s="313">
        <v>6.2</v>
      </c>
      <c r="J42" s="314">
        <v>2018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4"/>
      <c r="I43" s="78"/>
      <c r="J43" s="71"/>
      <c r="K43" s="71"/>
      <c r="L43" s="311"/>
      <c r="M43" s="311"/>
      <c r="N43" s="31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91</v>
      </c>
      <c r="I44" s="74"/>
      <c r="J44" s="75" t="s">
        <v>92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1"/>
      <c r="M45" s="311"/>
      <c r="N45" s="31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 t="s">
        <v>4</v>
      </c>
      <c r="J46" s="75" t="s">
        <v>70</v>
      </c>
      <c r="K46" s="75">
        <v>7.2</v>
      </c>
      <c r="L46" s="311"/>
      <c r="M46" s="311"/>
      <c r="N46" s="311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69</v>
      </c>
      <c r="I47" s="78" t="s">
        <v>4</v>
      </c>
      <c r="J47" s="78" t="s">
        <v>68</v>
      </c>
      <c r="K47" s="99">
        <v>48.7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69</v>
      </c>
      <c r="K48" s="93">
        <v>31.2</v>
      </c>
      <c r="L48" s="320"/>
      <c r="M48" s="320"/>
      <c r="N48" s="320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78"/>
      <c r="B49" s="479"/>
      <c r="C49" s="479"/>
      <c r="D49" s="479"/>
      <c r="E49" s="479"/>
      <c r="F49" s="479"/>
      <c r="G49" s="479"/>
      <c r="H49" s="479"/>
      <c r="I49" s="479"/>
      <c r="J49" s="479"/>
      <c r="K49" s="480"/>
      <c r="L49" s="322"/>
      <c r="M49" s="322"/>
      <c r="N49" s="322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54" t="s">
        <v>97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6"/>
      <c r="L50" s="320"/>
      <c r="M50" s="320"/>
      <c r="N50" s="320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19"/>
      <c r="B51" s="319"/>
      <c r="C51" s="319"/>
      <c r="D51" s="319"/>
      <c r="E51" s="319"/>
      <c r="F51" s="311"/>
      <c r="G51" s="319"/>
      <c r="H51" s="319"/>
      <c r="I51" s="319"/>
      <c r="J51" s="319"/>
      <c r="K51" s="311"/>
      <c r="L51" s="320"/>
      <c r="M51" s="320"/>
      <c r="N51" s="320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19"/>
      <c r="B52" s="319"/>
      <c r="C52" s="319"/>
      <c r="D52" s="319"/>
      <c r="E52" s="319"/>
      <c r="F52" s="311"/>
      <c r="G52" s="319"/>
      <c r="H52" s="323"/>
      <c r="I52" s="319"/>
      <c r="J52" s="311"/>
      <c r="K52" s="311"/>
      <c r="L52" s="320"/>
      <c r="M52" s="320"/>
      <c r="N52" s="320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57"/>
      <c r="B53" s="257"/>
      <c r="C53" s="257"/>
      <c r="D53" s="257"/>
      <c r="E53" s="257"/>
      <c r="F53" s="259"/>
      <c r="G53" s="257"/>
      <c r="H53" s="258"/>
      <c r="I53" s="257"/>
      <c r="J53" s="259"/>
      <c r="K53" s="259"/>
      <c r="L53" s="259"/>
      <c r="M53" s="259"/>
      <c r="N53" s="25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57"/>
      <c r="B54" s="257"/>
      <c r="C54" s="257"/>
      <c r="D54" s="257"/>
      <c r="E54" s="257"/>
      <c r="F54" s="259"/>
      <c r="G54" s="257"/>
      <c r="H54" s="258"/>
      <c r="I54" s="257"/>
      <c r="J54" s="259"/>
      <c r="K54" s="259"/>
      <c r="L54" s="259"/>
      <c r="M54" s="259"/>
      <c r="N54" s="25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57"/>
      <c r="B55" s="257"/>
      <c r="C55" s="257"/>
      <c r="D55" s="257"/>
      <c r="E55" s="257"/>
      <c r="F55" s="259"/>
      <c r="G55" s="257"/>
      <c r="H55" s="258"/>
      <c r="I55" s="257"/>
      <c r="J55" s="259"/>
      <c r="K55" s="259"/>
      <c r="L55" s="259"/>
      <c r="M55" s="259"/>
      <c r="N55" s="25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0"/>
      <c r="B56" s="260"/>
      <c r="C56" s="260"/>
      <c r="D56" s="260"/>
      <c r="E56" s="260"/>
      <c r="F56" s="262"/>
      <c r="G56" s="260"/>
      <c r="H56" s="261"/>
      <c r="I56" s="260"/>
      <c r="J56" s="262"/>
      <c r="K56" s="262"/>
      <c r="L56" s="262"/>
      <c r="M56" s="262"/>
      <c r="N56" s="26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0"/>
      <c r="B57" s="260"/>
      <c r="C57" s="260"/>
      <c r="D57" s="260"/>
      <c r="E57" s="260"/>
      <c r="F57" s="262"/>
      <c r="G57" s="260"/>
      <c r="H57" s="261"/>
      <c r="I57" s="260"/>
      <c r="J57" s="262"/>
      <c r="K57" s="262"/>
      <c r="L57" s="262"/>
      <c r="M57" s="262"/>
      <c r="N57" s="26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0"/>
      <c r="B58" s="260"/>
      <c r="C58" s="260"/>
      <c r="D58" s="260"/>
      <c r="E58" s="260"/>
      <c r="F58" s="262"/>
      <c r="G58" s="260"/>
      <c r="H58" s="261"/>
      <c r="I58" s="260"/>
      <c r="J58" s="262"/>
      <c r="K58" s="262"/>
      <c r="L58" s="262"/>
      <c r="M58" s="262"/>
      <c r="N58" s="26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0"/>
      <c r="B59" s="260"/>
      <c r="C59" s="260"/>
      <c r="D59" s="260"/>
      <c r="E59" s="260"/>
      <c r="F59" s="262"/>
      <c r="G59" s="260"/>
      <c r="H59" s="261"/>
      <c r="I59" s="260"/>
      <c r="J59" s="262"/>
      <c r="K59" s="262"/>
      <c r="L59" s="262"/>
      <c r="M59" s="262"/>
      <c r="N59" s="26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0"/>
      <c r="B60" s="260"/>
      <c r="C60" s="260"/>
      <c r="D60" s="260"/>
      <c r="E60" s="260"/>
      <c r="F60" s="262"/>
      <c r="G60" s="260"/>
      <c r="H60" s="261"/>
      <c r="I60" s="260"/>
      <c r="J60" s="262"/>
      <c r="K60" s="262"/>
      <c r="L60" s="262"/>
      <c r="M60" s="262"/>
      <c r="N60" s="26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0"/>
      <c r="B61" s="260"/>
      <c r="C61" s="260"/>
      <c r="D61" s="260"/>
      <c r="E61" s="260"/>
      <c r="F61" s="262"/>
      <c r="G61" s="260"/>
      <c r="H61" s="261"/>
      <c r="I61" s="260"/>
      <c r="J61" s="262"/>
      <c r="K61" s="262"/>
      <c r="L61" s="262"/>
      <c r="M61" s="262"/>
      <c r="N61" s="26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0"/>
      <c r="B62" s="260"/>
      <c r="C62" s="260"/>
      <c r="D62" s="260"/>
      <c r="E62" s="260"/>
      <c r="F62" s="262"/>
      <c r="G62" s="260"/>
      <c r="H62" s="261"/>
      <c r="I62" s="260"/>
      <c r="J62" s="262"/>
      <c r="K62" s="262"/>
      <c r="L62" s="262"/>
      <c r="M62" s="262"/>
      <c r="N62" s="26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0"/>
      <c r="B63" s="260"/>
      <c r="C63" s="260"/>
      <c r="D63" s="260"/>
      <c r="E63" s="260"/>
      <c r="F63" s="262"/>
      <c r="G63" s="260"/>
      <c r="H63" s="261"/>
      <c r="I63" s="260"/>
      <c r="J63" s="262"/>
      <c r="K63" s="262"/>
      <c r="L63" s="262"/>
      <c r="M63" s="262"/>
      <c r="N63" s="26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0"/>
      <c r="B64" s="260"/>
      <c r="C64" s="260"/>
      <c r="D64" s="260"/>
      <c r="E64" s="260"/>
      <c r="F64" s="262"/>
      <c r="G64" s="260"/>
      <c r="H64" s="261"/>
      <c r="I64" s="260"/>
      <c r="J64" s="262"/>
      <c r="K64" s="262"/>
      <c r="L64" s="262"/>
      <c r="M64" s="262"/>
      <c r="N64" s="26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0"/>
      <c r="B65" s="260"/>
      <c r="C65" s="260"/>
      <c r="D65" s="260"/>
      <c r="E65" s="260"/>
      <c r="F65" s="262"/>
      <c r="G65" s="260"/>
      <c r="H65" s="261"/>
      <c r="I65" s="260"/>
      <c r="J65" s="262"/>
      <c r="K65" s="262"/>
      <c r="L65" s="262"/>
      <c r="M65" s="262"/>
      <c r="N65" s="26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0"/>
      <c r="B66" s="260"/>
      <c r="C66" s="260"/>
      <c r="D66" s="260"/>
      <c r="E66" s="260"/>
      <c r="F66" s="262"/>
      <c r="G66" s="260"/>
      <c r="H66" s="261"/>
      <c r="I66" s="260"/>
      <c r="J66" s="262"/>
      <c r="K66" s="262"/>
      <c r="L66" s="262"/>
      <c r="M66" s="262"/>
      <c r="N66" s="26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0"/>
      <c r="B67" s="260"/>
      <c r="C67" s="260"/>
      <c r="D67" s="260"/>
      <c r="E67" s="260"/>
      <c r="F67" s="262"/>
      <c r="G67" s="260"/>
      <c r="H67" s="261"/>
      <c r="I67" s="260"/>
      <c r="J67" s="262"/>
      <c r="K67" s="262"/>
      <c r="L67" s="262"/>
      <c r="M67" s="262"/>
      <c r="N67" s="26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0"/>
      <c r="B68" s="260"/>
      <c r="C68" s="260"/>
      <c r="D68" s="260"/>
      <c r="E68" s="260"/>
      <c r="F68" s="262"/>
      <c r="G68" s="260"/>
      <c r="H68" s="261"/>
      <c r="I68" s="260"/>
      <c r="J68" s="262"/>
      <c r="K68" s="262"/>
      <c r="L68" s="262"/>
      <c r="M68" s="262"/>
      <c r="N68" s="26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0"/>
      <c r="B69" s="260"/>
      <c r="C69" s="260"/>
      <c r="D69" s="260"/>
      <c r="E69" s="260"/>
      <c r="F69" s="262"/>
      <c r="G69" s="260"/>
      <c r="H69" s="261"/>
      <c r="I69" s="260"/>
      <c r="J69" s="262"/>
      <c r="K69" s="262"/>
      <c r="L69" s="262"/>
      <c r="M69" s="262"/>
      <c r="N69" s="26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0"/>
      <c r="B70" s="260"/>
      <c r="C70" s="260"/>
      <c r="D70" s="260"/>
      <c r="E70" s="260"/>
      <c r="F70" s="262"/>
      <c r="G70" s="260"/>
      <c r="H70" s="261"/>
      <c r="I70" s="260"/>
      <c r="J70" s="262"/>
      <c r="K70" s="262"/>
      <c r="L70" s="262"/>
      <c r="M70" s="262"/>
      <c r="N70" s="26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0"/>
      <c r="B71" s="260"/>
      <c r="C71" s="260"/>
      <c r="D71" s="260"/>
      <c r="E71" s="260"/>
      <c r="F71" s="262"/>
      <c r="G71" s="260"/>
      <c r="H71" s="261"/>
      <c r="I71" s="260"/>
      <c r="J71" s="262"/>
      <c r="K71" s="262"/>
      <c r="L71" s="262"/>
      <c r="M71" s="262"/>
      <c r="N71" s="26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0"/>
      <c r="B72" s="260"/>
      <c r="C72" s="260"/>
      <c r="D72" s="260"/>
      <c r="E72" s="260"/>
      <c r="F72" s="262"/>
      <c r="G72" s="260"/>
      <c r="H72" s="261"/>
      <c r="I72" s="260"/>
      <c r="J72" s="262"/>
      <c r="K72" s="262"/>
      <c r="L72" s="262"/>
      <c r="M72" s="262"/>
      <c r="N72" s="26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0"/>
      <c r="B73" s="260"/>
      <c r="C73" s="260"/>
      <c r="D73" s="260"/>
      <c r="E73" s="260"/>
      <c r="F73" s="262"/>
      <c r="G73" s="260"/>
      <c r="H73" s="261"/>
      <c r="I73" s="260"/>
      <c r="J73" s="262"/>
      <c r="K73" s="262"/>
      <c r="L73" s="262"/>
      <c r="M73" s="262"/>
      <c r="N73" s="26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0"/>
      <c r="B74" s="260"/>
      <c r="C74" s="260"/>
      <c r="D74" s="260"/>
      <c r="E74" s="260"/>
      <c r="F74" s="262"/>
      <c r="G74" s="260"/>
      <c r="H74" s="261"/>
      <c r="I74" s="260"/>
      <c r="J74" s="262"/>
      <c r="K74" s="262"/>
      <c r="L74" s="262"/>
      <c r="M74" s="262"/>
      <c r="N74" s="26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0"/>
      <c r="B75" s="260"/>
      <c r="C75" s="260"/>
      <c r="D75" s="260"/>
      <c r="E75" s="260"/>
      <c r="F75" s="262"/>
      <c r="G75" s="260"/>
      <c r="H75" s="261"/>
      <c r="I75" s="260"/>
      <c r="J75" s="262"/>
      <c r="K75" s="262"/>
      <c r="L75" s="262"/>
      <c r="M75" s="262"/>
      <c r="N75" s="26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0"/>
      <c r="B76" s="260"/>
      <c r="C76" s="260"/>
      <c r="D76" s="260"/>
      <c r="E76" s="260"/>
      <c r="F76" s="262"/>
      <c r="G76" s="260"/>
      <c r="H76" s="261"/>
      <c r="I76" s="260"/>
      <c r="J76" s="262"/>
      <c r="K76" s="262"/>
      <c r="L76" s="262"/>
      <c r="M76" s="262"/>
      <c r="N76" s="26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2"/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2"/>
      <c r="B78" s="262"/>
      <c r="C78" s="262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2"/>
      <c r="B80" s="262"/>
      <c r="C80" s="262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2"/>
      <c r="B81" s="262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2"/>
      <c r="B82" s="262"/>
      <c r="C82" s="262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2"/>
      <c r="B83" s="262"/>
      <c r="C83" s="262"/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2"/>
      <c r="B84" s="262"/>
      <c r="C84" s="262"/>
      <c r="D84" s="262"/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2"/>
      <c r="B85" s="262"/>
      <c r="C85" s="262"/>
      <c r="D85" s="262"/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2"/>
      <c r="B86" s="262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2"/>
      <c r="B87" s="262"/>
      <c r="C87" s="262"/>
      <c r="D87" s="262"/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2"/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2"/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2"/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2"/>
      <c r="B91" s="262"/>
      <c r="C91" s="262"/>
      <c r="D91" s="262"/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2"/>
      <c r="B92" s="262"/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2"/>
      <c r="B93" s="262"/>
      <c r="C93" s="262"/>
      <c r="D93" s="262"/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2"/>
      <c r="B94" s="262"/>
      <c r="C94" s="262"/>
      <c r="D94" s="262"/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2"/>
      <c r="B95" s="262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9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opLeftCell="A19" workbookViewId="0">
      <selection activeCell="G30" sqref="G30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124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8" t="s">
        <v>3</v>
      </c>
      <c r="K3" s="476"/>
      <c r="L3" s="477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8" t="s">
        <v>9</v>
      </c>
      <c r="K4" s="449"/>
      <c r="L4" s="450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3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51">
        <v>78</v>
      </c>
      <c r="C7" s="252">
        <v>2010</v>
      </c>
      <c r="D7" s="251">
        <v>-5</v>
      </c>
      <c r="E7" s="253">
        <v>1924</v>
      </c>
      <c r="F7" s="251">
        <v>26</v>
      </c>
      <c r="G7" s="253">
        <v>2018</v>
      </c>
      <c r="H7" s="251">
        <v>48</v>
      </c>
      <c r="I7" s="252">
        <v>1999</v>
      </c>
      <c r="J7" s="251">
        <v>46</v>
      </c>
      <c r="K7" s="251">
        <v>24</v>
      </c>
      <c r="L7" s="251">
        <v>35</v>
      </c>
      <c r="M7" s="374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54">
        <v>75</v>
      </c>
      <c r="C8" s="255">
        <v>1963</v>
      </c>
      <c r="D8" s="254">
        <v>2</v>
      </c>
      <c r="E8" s="256">
        <v>2018</v>
      </c>
      <c r="F8" s="254">
        <v>28</v>
      </c>
      <c r="G8" s="255">
        <v>1908</v>
      </c>
      <c r="H8" s="254">
        <v>49</v>
      </c>
      <c r="I8" s="255">
        <v>1963</v>
      </c>
      <c r="J8" s="254">
        <v>46</v>
      </c>
      <c r="K8" s="254">
        <v>24</v>
      </c>
      <c r="L8" s="254">
        <v>35</v>
      </c>
      <c r="M8" s="373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51">
        <v>74</v>
      </c>
      <c r="C9" s="253" t="s">
        <v>125</v>
      </c>
      <c r="D9" s="251">
        <v>2</v>
      </c>
      <c r="E9" s="252">
        <v>1954</v>
      </c>
      <c r="F9" s="251">
        <v>27</v>
      </c>
      <c r="G9" s="252">
        <v>1954</v>
      </c>
      <c r="H9" s="251">
        <v>44</v>
      </c>
      <c r="I9" s="252" t="s">
        <v>125</v>
      </c>
      <c r="J9" s="251">
        <v>47</v>
      </c>
      <c r="K9" s="251">
        <v>25</v>
      </c>
      <c r="L9" s="251">
        <v>36</v>
      </c>
      <c r="M9" s="374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54">
        <v>76</v>
      </c>
      <c r="C10" s="256">
        <v>1929</v>
      </c>
      <c r="D10" s="254">
        <v>2</v>
      </c>
      <c r="E10" s="255">
        <v>1995</v>
      </c>
      <c r="F10" s="254">
        <v>28</v>
      </c>
      <c r="G10" s="256" t="s">
        <v>212</v>
      </c>
      <c r="H10" s="254">
        <v>48</v>
      </c>
      <c r="I10" s="255">
        <v>1910</v>
      </c>
      <c r="J10" s="254">
        <v>47</v>
      </c>
      <c r="K10" s="254">
        <v>25</v>
      </c>
      <c r="L10" s="254">
        <v>36</v>
      </c>
      <c r="M10" s="373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51">
        <v>80</v>
      </c>
      <c r="C11" s="253" t="s">
        <v>213</v>
      </c>
      <c r="D11" s="251">
        <v>2</v>
      </c>
      <c r="E11" s="253">
        <v>1995</v>
      </c>
      <c r="F11" s="251">
        <v>21</v>
      </c>
      <c r="G11" s="252">
        <v>1995</v>
      </c>
      <c r="H11" s="251">
        <v>44</v>
      </c>
      <c r="I11" s="252" t="s">
        <v>126</v>
      </c>
      <c r="J11" s="251">
        <v>48</v>
      </c>
      <c r="K11" s="251">
        <v>25</v>
      </c>
      <c r="L11" s="251">
        <v>37</v>
      </c>
      <c r="M11" s="374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54"/>
      <c r="C12" s="255"/>
      <c r="D12" s="254"/>
      <c r="E12" s="255"/>
      <c r="F12" s="254"/>
      <c r="G12" s="255"/>
      <c r="H12" s="254"/>
      <c r="I12" s="255"/>
      <c r="J12" s="254"/>
      <c r="K12" s="254"/>
      <c r="L12" s="254"/>
      <c r="M12" s="373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51">
        <v>78</v>
      </c>
      <c r="C13" s="252">
        <v>2021</v>
      </c>
      <c r="D13" s="251">
        <v>4</v>
      </c>
      <c r="E13" s="252">
        <v>2003</v>
      </c>
      <c r="F13" s="251">
        <v>25</v>
      </c>
      <c r="G13" s="252">
        <v>1995</v>
      </c>
      <c r="H13" s="251">
        <v>47</v>
      </c>
      <c r="I13" s="252">
        <v>1997</v>
      </c>
      <c r="J13" s="251">
        <v>48</v>
      </c>
      <c r="K13" s="251">
        <v>26</v>
      </c>
      <c r="L13" s="251">
        <v>37</v>
      </c>
      <c r="M13" s="374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54">
        <v>82</v>
      </c>
      <c r="C14" s="255">
        <v>1991</v>
      </c>
      <c r="D14" s="254">
        <v>2</v>
      </c>
      <c r="E14" s="256">
        <v>1982</v>
      </c>
      <c r="F14" s="254">
        <v>24</v>
      </c>
      <c r="G14" s="256">
        <v>1920</v>
      </c>
      <c r="H14" s="254">
        <v>54</v>
      </c>
      <c r="I14" s="255">
        <v>2021</v>
      </c>
      <c r="J14" s="254">
        <v>49</v>
      </c>
      <c r="K14" s="254">
        <v>26</v>
      </c>
      <c r="L14" s="254">
        <v>37</v>
      </c>
      <c r="M14" s="373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51">
        <v>81</v>
      </c>
      <c r="C15" s="252">
        <v>1991</v>
      </c>
      <c r="D15" s="251">
        <v>1</v>
      </c>
      <c r="E15" s="253">
        <v>2018</v>
      </c>
      <c r="F15" s="251">
        <v>22</v>
      </c>
      <c r="G15" s="253">
        <v>1928</v>
      </c>
      <c r="H15" s="251">
        <v>55</v>
      </c>
      <c r="I15" s="253">
        <v>2021</v>
      </c>
      <c r="J15" s="251">
        <v>49</v>
      </c>
      <c r="K15" s="251">
        <v>27</v>
      </c>
      <c r="L15" s="251">
        <v>38</v>
      </c>
      <c r="M15" s="374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54">
        <v>75</v>
      </c>
      <c r="C16" s="256">
        <v>1955</v>
      </c>
      <c r="D16" s="254">
        <v>8</v>
      </c>
      <c r="E16" s="255">
        <v>1997</v>
      </c>
      <c r="F16" s="254">
        <v>29</v>
      </c>
      <c r="G16" s="255">
        <v>1997</v>
      </c>
      <c r="H16" s="254">
        <v>49</v>
      </c>
      <c r="I16" s="255">
        <v>1945</v>
      </c>
      <c r="J16" s="254">
        <v>50</v>
      </c>
      <c r="K16" s="254">
        <v>27</v>
      </c>
      <c r="L16" s="254">
        <v>38</v>
      </c>
      <c r="M16" s="373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51">
        <v>78</v>
      </c>
      <c r="C17" s="252">
        <v>1955</v>
      </c>
      <c r="D17" s="251">
        <v>11</v>
      </c>
      <c r="E17" s="252">
        <v>1997</v>
      </c>
      <c r="F17" s="251">
        <v>25</v>
      </c>
      <c r="G17" s="252">
        <v>1989</v>
      </c>
      <c r="H17" s="251">
        <v>57</v>
      </c>
      <c r="I17" s="252">
        <v>1945</v>
      </c>
      <c r="J17" s="251">
        <v>50</v>
      </c>
      <c r="K17" s="251">
        <v>27</v>
      </c>
      <c r="L17" s="251">
        <v>39</v>
      </c>
      <c r="M17" s="374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54"/>
      <c r="C18" s="255"/>
      <c r="D18" s="254"/>
      <c r="E18" s="255"/>
      <c r="F18" s="254"/>
      <c r="G18" s="255"/>
      <c r="H18" s="254"/>
      <c r="I18" s="255"/>
      <c r="J18" s="254"/>
      <c r="K18" s="254"/>
      <c r="L18" s="254"/>
      <c r="M18" s="373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51">
        <v>81</v>
      </c>
      <c r="C19" s="252">
        <v>1977</v>
      </c>
      <c r="D19" s="251">
        <v>11</v>
      </c>
      <c r="E19" s="252">
        <v>1940</v>
      </c>
      <c r="F19" s="251">
        <v>30</v>
      </c>
      <c r="G19" s="252">
        <v>1992</v>
      </c>
      <c r="H19" s="251">
        <v>60</v>
      </c>
      <c r="I19" s="252">
        <v>1945</v>
      </c>
      <c r="J19" s="251">
        <v>51</v>
      </c>
      <c r="K19" s="251">
        <v>28</v>
      </c>
      <c r="L19" s="251">
        <v>39</v>
      </c>
      <c r="M19" s="374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54">
        <v>84</v>
      </c>
      <c r="C20" s="255">
        <v>2023</v>
      </c>
      <c r="D20" s="254">
        <v>11</v>
      </c>
      <c r="E20" s="255">
        <v>1950</v>
      </c>
      <c r="F20" s="254">
        <v>32</v>
      </c>
      <c r="G20" s="255">
        <v>1939</v>
      </c>
      <c r="H20" s="254">
        <v>52</v>
      </c>
      <c r="I20" s="255">
        <v>1968</v>
      </c>
      <c r="J20" s="254">
        <v>51</v>
      </c>
      <c r="K20" s="254">
        <v>28</v>
      </c>
      <c r="L20" s="254">
        <v>40</v>
      </c>
      <c r="M20" s="373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51">
        <v>83</v>
      </c>
      <c r="C21" s="253">
        <v>2023</v>
      </c>
      <c r="D21" s="251">
        <v>12</v>
      </c>
      <c r="E21" s="253" t="s">
        <v>214</v>
      </c>
      <c r="F21" s="251">
        <v>25</v>
      </c>
      <c r="G21" s="253">
        <v>1928</v>
      </c>
      <c r="H21" s="251">
        <v>54</v>
      </c>
      <c r="I21" s="252">
        <v>1941</v>
      </c>
      <c r="J21" s="251">
        <v>52</v>
      </c>
      <c r="K21" s="251">
        <v>29</v>
      </c>
      <c r="L21" s="251">
        <v>40</v>
      </c>
      <c r="M21" s="374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54">
        <v>81</v>
      </c>
      <c r="C22" s="255">
        <v>2023</v>
      </c>
      <c r="D22" s="254">
        <v>12</v>
      </c>
      <c r="E22" s="255">
        <v>1907</v>
      </c>
      <c r="F22" s="254">
        <v>28</v>
      </c>
      <c r="G22" s="256" t="s">
        <v>215</v>
      </c>
      <c r="H22" s="254">
        <v>50</v>
      </c>
      <c r="I22" s="255">
        <v>1938</v>
      </c>
      <c r="J22" s="254">
        <v>52</v>
      </c>
      <c r="K22" s="254">
        <v>29</v>
      </c>
      <c r="L22" s="254">
        <v>41</v>
      </c>
      <c r="M22" s="373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51">
        <v>85</v>
      </c>
      <c r="C23" s="253">
        <v>2003</v>
      </c>
      <c r="D23" s="251">
        <v>2</v>
      </c>
      <c r="E23" s="252">
        <v>1928</v>
      </c>
      <c r="F23" s="251">
        <v>25</v>
      </c>
      <c r="G23" s="253">
        <v>2018</v>
      </c>
      <c r="H23" s="251">
        <v>53</v>
      </c>
      <c r="I23" s="253">
        <v>2003</v>
      </c>
      <c r="J23" s="251">
        <v>53</v>
      </c>
      <c r="K23" s="251">
        <v>29</v>
      </c>
      <c r="L23" s="251">
        <v>41</v>
      </c>
      <c r="M23" s="374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54"/>
      <c r="C24" s="255"/>
      <c r="D24" s="254"/>
      <c r="E24" s="255"/>
      <c r="F24" s="254"/>
      <c r="G24" s="255"/>
      <c r="H24" s="254"/>
      <c r="I24" s="255"/>
      <c r="J24" s="254"/>
      <c r="K24" s="254"/>
      <c r="L24" s="254"/>
      <c r="M24" s="373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51">
        <v>87</v>
      </c>
      <c r="C25" s="252">
        <v>2002</v>
      </c>
      <c r="D25" s="251">
        <v>10</v>
      </c>
      <c r="E25" s="252">
        <v>2020</v>
      </c>
      <c r="F25" s="251">
        <v>28</v>
      </c>
      <c r="G25" s="252">
        <v>2018</v>
      </c>
      <c r="H25" s="251">
        <v>56</v>
      </c>
      <c r="I25" s="252">
        <v>1942</v>
      </c>
      <c r="J25" s="251">
        <v>53</v>
      </c>
      <c r="K25" s="251">
        <v>30</v>
      </c>
      <c r="L25" s="251">
        <v>41</v>
      </c>
      <c r="M25" s="374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54">
        <v>85</v>
      </c>
      <c r="C26" s="255">
        <v>2002</v>
      </c>
      <c r="D26" s="254">
        <v>11</v>
      </c>
      <c r="E26" s="255">
        <v>1983</v>
      </c>
      <c r="F26" s="254">
        <v>31</v>
      </c>
      <c r="G26" s="255">
        <v>2023</v>
      </c>
      <c r="H26" s="254">
        <v>60</v>
      </c>
      <c r="I26" s="255">
        <v>1964</v>
      </c>
      <c r="J26" s="254">
        <v>54</v>
      </c>
      <c r="K26" s="254">
        <v>30</v>
      </c>
      <c r="L26" s="254">
        <v>42</v>
      </c>
      <c r="M26" s="373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51">
        <v>80</v>
      </c>
      <c r="C27" s="252">
        <v>1915</v>
      </c>
      <c r="D27" s="251">
        <v>12</v>
      </c>
      <c r="E27" s="252">
        <v>1983</v>
      </c>
      <c r="F27" s="251">
        <v>33</v>
      </c>
      <c r="G27" s="253">
        <v>2003</v>
      </c>
      <c r="H27" s="251">
        <v>52</v>
      </c>
      <c r="I27" s="253" t="s">
        <v>216</v>
      </c>
      <c r="J27" s="251">
        <v>54</v>
      </c>
      <c r="K27" s="251">
        <v>31</v>
      </c>
      <c r="L27" s="251">
        <v>42</v>
      </c>
      <c r="M27" s="374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54">
        <v>83</v>
      </c>
      <c r="C28" s="256" t="s">
        <v>217</v>
      </c>
      <c r="D28" s="254">
        <v>14</v>
      </c>
      <c r="E28" s="255">
        <v>1983</v>
      </c>
      <c r="F28" s="254">
        <v>31</v>
      </c>
      <c r="G28" s="255">
        <v>1928</v>
      </c>
      <c r="H28" s="254">
        <v>58</v>
      </c>
      <c r="I28" s="255">
        <v>1948</v>
      </c>
      <c r="J28" s="254">
        <v>55</v>
      </c>
      <c r="K28" s="254">
        <v>31</v>
      </c>
      <c r="L28" s="254">
        <v>43</v>
      </c>
      <c r="M28" s="373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51">
        <v>86</v>
      </c>
      <c r="C29" s="252">
        <v>1987</v>
      </c>
      <c r="D29" s="251">
        <v>14</v>
      </c>
      <c r="E29" s="252">
        <v>1928</v>
      </c>
      <c r="F29" s="251">
        <v>39</v>
      </c>
      <c r="G29" s="253" t="s">
        <v>347</v>
      </c>
      <c r="H29" s="251">
        <v>56</v>
      </c>
      <c r="I29" s="252">
        <v>1973</v>
      </c>
      <c r="J29" s="251">
        <v>55</v>
      </c>
      <c r="K29" s="251">
        <v>31</v>
      </c>
      <c r="L29" s="251">
        <v>43</v>
      </c>
      <c r="M29" s="374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54"/>
      <c r="C30" s="255"/>
      <c r="D30" s="254"/>
      <c r="E30" s="255"/>
      <c r="F30" s="254"/>
      <c r="G30" s="255"/>
      <c r="H30" s="254"/>
      <c r="I30" s="255"/>
      <c r="J30" s="254"/>
      <c r="K30" s="254"/>
      <c r="L30" s="254"/>
      <c r="M30" s="373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51">
        <v>82</v>
      </c>
      <c r="C31" s="252">
        <v>1985</v>
      </c>
      <c r="D31" s="251">
        <v>14</v>
      </c>
      <c r="E31" s="252">
        <v>1982</v>
      </c>
      <c r="F31" s="251">
        <v>34</v>
      </c>
      <c r="G31" s="253">
        <v>1927</v>
      </c>
      <c r="H31" s="251">
        <v>59</v>
      </c>
      <c r="I31" s="252">
        <v>1973</v>
      </c>
      <c r="J31" s="251">
        <v>56</v>
      </c>
      <c r="K31" s="251">
        <v>32</v>
      </c>
      <c r="L31" s="251">
        <v>44</v>
      </c>
      <c r="M31" s="374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54">
        <v>88</v>
      </c>
      <c r="C32" s="255">
        <v>1980</v>
      </c>
      <c r="D32" s="254">
        <v>16</v>
      </c>
      <c r="E32" s="256">
        <v>1986</v>
      </c>
      <c r="F32" s="254">
        <v>35</v>
      </c>
      <c r="G32" s="256">
        <v>1951</v>
      </c>
      <c r="H32" s="254">
        <v>56</v>
      </c>
      <c r="I32" s="255">
        <v>1913</v>
      </c>
      <c r="J32" s="254">
        <v>56</v>
      </c>
      <c r="K32" s="254">
        <v>32</v>
      </c>
      <c r="L32" s="254">
        <v>44</v>
      </c>
      <c r="M32" s="373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51">
        <v>82</v>
      </c>
      <c r="C33" s="252">
        <v>1925</v>
      </c>
      <c r="D33" s="251">
        <v>20</v>
      </c>
      <c r="E33" s="252">
        <v>1910</v>
      </c>
      <c r="F33" s="251">
        <v>31</v>
      </c>
      <c r="G33" s="252">
        <v>1910</v>
      </c>
      <c r="H33" s="251">
        <v>59</v>
      </c>
      <c r="I33" s="252">
        <v>1985</v>
      </c>
      <c r="J33" s="251">
        <v>57</v>
      </c>
      <c r="K33" s="251">
        <v>33</v>
      </c>
      <c r="L33" s="251">
        <v>45</v>
      </c>
      <c r="M33" s="374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54">
        <v>85</v>
      </c>
      <c r="C34" s="255">
        <v>1915</v>
      </c>
      <c r="D34" s="254">
        <v>18</v>
      </c>
      <c r="E34" s="255">
        <v>1974</v>
      </c>
      <c r="F34" s="254">
        <v>31</v>
      </c>
      <c r="G34" s="255">
        <v>1910</v>
      </c>
      <c r="H34" s="254">
        <v>59</v>
      </c>
      <c r="I34" s="255">
        <v>1913</v>
      </c>
      <c r="J34" s="254">
        <v>57</v>
      </c>
      <c r="K34" s="254">
        <v>33</v>
      </c>
      <c r="L34" s="254">
        <v>45</v>
      </c>
      <c r="M34" s="373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51">
        <v>84</v>
      </c>
      <c r="C35" s="252">
        <v>2009</v>
      </c>
      <c r="D35" s="251">
        <v>20</v>
      </c>
      <c r="E35" s="253" t="s">
        <v>218</v>
      </c>
      <c r="F35" s="251">
        <v>34</v>
      </c>
      <c r="G35" s="252">
        <v>1932</v>
      </c>
      <c r="H35" s="251">
        <v>63</v>
      </c>
      <c r="I35" s="252">
        <v>1948</v>
      </c>
      <c r="J35" s="251">
        <v>58</v>
      </c>
      <c r="K35" s="251">
        <v>34</v>
      </c>
      <c r="L35" s="251">
        <v>46</v>
      </c>
      <c r="M35" s="374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54"/>
      <c r="C36" s="255"/>
      <c r="D36" s="254"/>
      <c r="E36" s="255"/>
      <c r="F36" s="254"/>
      <c r="G36" s="255"/>
      <c r="H36" s="254"/>
      <c r="I36" s="255"/>
      <c r="J36" s="254"/>
      <c r="K36" s="254"/>
      <c r="L36" s="254"/>
      <c r="M36" s="373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51">
        <v>85</v>
      </c>
      <c r="C37" s="252">
        <v>1915</v>
      </c>
      <c r="D37" s="251">
        <v>20</v>
      </c>
      <c r="E37" s="252">
        <v>1926</v>
      </c>
      <c r="F37" s="251">
        <v>34</v>
      </c>
      <c r="G37" s="252">
        <v>2022</v>
      </c>
      <c r="H37" s="251">
        <v>63</v>
      </c>
      <c r="I37" s="252">
        <v>1990</v>
      </c>
      <c r="J37" s="251">
        <v>58</v>
      </c>
      <c r="K37" s="251">
        <v>34</v>
      </c>
      <c r="L37" s="251">
        <v>46</v>
      </c>
      <c r="M37" s="374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54">
        <v>84</v>
      </c>
      <c r="C38" s="256" t="s">
        <v>219</v>
      </c>
      <c r="D38" s="254">
        <v>21</v>
      </c>
      <c r="E38" s="256" t="s">
        <v>220</v>
      </c>
      <c r="F38" s="254">
        <v>32</v>
      </c>
      <c r="G38" s="256">
        <v>2017</v>
      </c>
      <c r="H38" s="254">
        <v>60</v>
      </c>
      <c r="I38" s="255">
        <v>1990</v>
      </c>
      <c r="J38" s="254">
        <v>59</v>
      </c>
      <c r="K38" s="254">
        <v>34</v>
      </c>
      <c r="L38" s="254">
        <v>47</v>
      </c>
      <c r="M38" s="373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51">
        <v>92</v>
      </c>
      <c r="C39" s="252">
        <v>1952</v>
      </c>
      <c r="D39" s="251">
        <v>21</v>
      </c>
      <c r="E39" s="252">
        <v>1965</v>
      </c>
      <c r="F39" s="251">
        <v>38</v>
      </c>
      <c r="G39" s="253" t="s">
        <v>221</v>
      </c>
      <c r="H39" s="251">
        <v>62</v>
      </c>
      <c r="I39" s="252">
        <v>1986</v>
      </c>
      <c r="J39" s="251">
        <v>59</v>
      </c>
      <c r="K39" s="251">
        <v>35</v>
      </c>
      <c r="L39" s="251">
        <v>47</v>
      </c>
      <c r="M39" s="374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54">
        <v>91</v>
      </c>
      <c r="C40" s="256">
        <v>1952</v>
      </c>
      <c r="D40" s="254">
        <v>17</v>
      </c>
      <c r="E40" s="256">
        <v>1958</v>
      </c>
      <c r="F40" s="254">
        <v>35</v>
      </c>
      <c r="G40" s="255">
        <v>1994</v>
      </c>
      <c r="H40" s="254">
        <v>52</v>
      </c>
      <c r="I40" s="255">
        <v>1940</v>
      </c>
      <c r="J40" s="254">
        <v>60</v>
      </c>
      <c r="K40" s="254">
        <v>35</v>
      </c>
      <c r="L40" s="254">
        <v>47</v>
      </c>
      <c r="M40" s="373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51">
        <v>88</v>
      </c>
      <c r="C41" s="253">
        <v>1952</v>
      </c>
      <c r="D41" s="251">
        <v>8</v>
      </c>
      <c r="E41" s="252">
        <v>1956</v>
      </c>
      <c r="F41" s="251">
        <v>28</v>
      </c>
      <c r="G41" s="252">
        <v>1911</v>
      </c>
      <c r="H41" s="251">
        <v>53</v>
      </c>
      <c r="I41" s="253" t="s">
        <v>222</v>
      </c>
      <c r="J41" s="251">
        <v>60</v>
      </c>
      <c r="K41" s="251">
        <v>36</v>
      </c>
      <c r="L41" s="251">
        <v>48</v>
      </c>
      <c r="M41" s="374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373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1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4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/>
      <c r="D46" s="75"/>
      <c r="E46" s="75"/>
      <c r="F46" s="75"/>
      <c r="G46" s="75"/>
      <c r="H46" s="75"/>
      <c r="I46" s="321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 t="s">
        <v>11</v>
      </c>
      <c r="D47" s="78">
        <v>52.9</v>
      </c>
      <c r="E47" s="78" t="s">
        <v>5</v>
      </c>
      <c r="F47" s="78">
        <v>713</v>
      </c>
      <c r="G47" s="78" t="s">
        <v>5</v>
      </c>
      <c r="H47" s="78">
        <v>0</v>
      </c>
      <c r="I47" s="244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12</v>
      </c>
      <c r="D48" s="75">
        <v>29.6</v>
      </c>
      <c r="E48" s="75" t="s">
        <v>71</v>
      </c>
      <c r="F48" s="75">
        <v>8236</v>
      </c>
      <c r="G48" s="75" t="s">
        <v>72</v>
      </c>
      <c r="H48" s="75">
        <v>0</v>
      </c>
      <c r="I48" s="321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13</v>
      </c>
      <c r="D49" s="78">
        <v>41.3</v>
      </c>
      <c r="E49" s="78"/>
      <c r="F49" s="78"/>
      <c r="G49" s="78"/>
      <c r="H49" s="78"/>
      <c r="I49" s="244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57"/>
      <c r="B50" s="257"/>
      <c r="C50" s="258"/>
      <c r="D50" s="257"/>
      <c r="E50" s="258"/>
      <c r="F50" s="257"/>
      <c r="G50" s="258"/>
      <c r="H50" s="257"/>
      <c r="I50" s="258"/>
      <c r="J50" s="259"/>
      <c r="K50" s="259"/>
      <c r="L50" s="259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54"/>
      <c r="B51" s="54"/>
      <c r="C51" s="55"/>
      <c r="D51" s="54"/>
      <c r="E51" s="55"/>
      <c r="F51" s="54"/>
      <c r="G51" s="55"/>
      <c r="H51" s="54"/>
      <c r="I51" s="55"/>
      <c r="J51" s="56"/>
      <c r="K51" s="56"/>
      <c r="L51" s="56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54" t="s">
        <v>108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6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57"/>
      <c r="B53" s="257"/>
      <c r="C53" s="258"/>
      <c r="D53" s="257"/>
      <c r="E53" s="258"/>
      <c r="F53" s="257"/>
      <c r="G53" s="258"/>
      <c r="H53" s="257"/>
      <c r="I53" s="258"/>
      <c r="J53" s="259"/>
      <c r="K53" s="259"/>
      <c r="L53" s="259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57"/>
      <c r="B54" s="257"/>
      <c r="C54" s="258"/>
      <c r="D54" s="257"/>
      <c r="E54" s="258"/>
      <c r="F54" s="257"/>
      <c r="G54" s="258"/>
      <c r="H54" s="257"/>
      <c r="I54" s="258"/>
      <c r="J54" s="259"/>
      <c r="K54" s="259"/>
      <c r="L54" s="259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57"/>
      <c r="B55" s="257"/>
      <c r="C55" s="258"/>
      <c r="D55" s="257"/>
      <c r="E55" s="258"/>
      <c r="F55" s="257"/>
      <c r="G55" s="258"/>
      <c r="H55" s="257"/>
      <c r="I55" s="258"/>
      <c r="J55" s="259"/>
      <c r="K55" s="259"/>
      <c r="L55" s="259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57"/>
      <c r="B56" s="257"/>
      <c r="C56" s="258"/>
      <c r="D56" s="257"/>
      <c r="E56" s="258"/>
      <c r="F56" s="257"/>
      <c r="G56" s="258"/>
      <c r="H56" s="257"/>
      <c r="I56" s="258"/>
      <c r="J56" s="259"/>
      <c r="K56" s="259"/>
      <c r="L56" s="259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57"/>
      <c r="B57" s="257"/>
      <c r="C57" s="258"/>
      <c r="D57" s="257"/>
      <c r="E57" s="258"/>
      <c r="F57" s="257"/>
      <c r="G57" s="258"/>
      <c r="H57" s="257"/>
      <c r="I57" s="258"/>
      <c r="J57" s="259"/>
      <c r="K57" s="259"/>
      <c r="L57" s="259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57"/>
      <c r="B58" s="257"/>
      <c r="C58" s="258"/>
      <c r="D58" s="257"/>
      <c r="E58" s="258"/>
      <c r="F58" s="257"/>
      <c r="G58" s="258"/>
      <c r="H58" s="257"/>
      <c r="I58" s="258"/>
      <c r="J58" s="259"/>
      <c r="K58" s="259"/>
      <c r="L58" s="259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57"/>
      <c r="B59" s="257"/>
      <c r="C59" s="258"/>
      <c r="D59" s="257"/>
      <c r="E59" s="258"/>
      <c r="F59" s="257"/>
      <c r="G59" s="258"/>
      <c r="H59" s="257"/>
      <c r="I59" s="258"/>
      <c r="J59" s="259"/>
      <c r="K59" s="259"/>
      <c r="L59" s="259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57"/>
      <c r="B60" s="257"/>
      <c r="C60" s="258"/>
      <c r="D60" s="257"/>
      <c r="E60" s="258"/>
      <c r="F60" s="257"/>
      <c r="G60" s="258"/>
      <c r="H60" s="257"/>
      <c r="I60" s="258"/>
      <c r="J60" s="259"/>
      <c r="K60" s="259"/>
      <c r="L60" s="259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57"/>
      <c r="B61" s="257"/>
      <c r="C61" s="258"/>
      <c r="D61" s="257"/>
      <c r="E61" s="258"/>
      <c r="F61" s="257"/>
      <c r="G61" s="258"/>
      <c r="H61" s="257"/>
      <c r="I61" s="258"/>
      <c r="J61" s="259"/>
      <c r="K61" s="259"/>
      <c r="L61" s="259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57"/>
      <c r="B62" s="257"/>
      <c r="C62" s="258"/>
      <c r="D62" s="257"/>
      <c r="E62" s="258"/>
      <c r="F62" s="257"/>
      <c r="G62" s="258"/>
      <c r="H62" s="257"/>
      <c r="I62" s="258"/>
      <c r="J62" s="259"/>
      <c r="K62" s="259"/>
      <c r="L62" s="259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57"/>
      <c r="B63" s="257"/>
      <c r="C63" s="258"/>
      <c r="D63" s="257"/>
      <c r="E63" s="258"/>
      <c r="F63" s="257"/>
      <c r="G63" s="258"/>
      <c r="H63" s="257"/>
      <c r="I63" s="258"/>
      <c r="J63" s="259"/>
      <c r="K63" s="259"/>
      <c r="L63" s="259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57"/>
      <c r="B64" s="257"/>
      <c r="C64" s="258"/>
      <c r="D64" s="257"/>
      <c r="E64" s="258"/>
      <c r="F64" s="257"/>
      <c r="G64" s="258"/>
      <c r="H64" s="257"/>
      <c r="I64" s="258"/>
      <c r="J64" s="259"/>
      <c r="K64" s="259"/>
      <c r="L64" s="259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57"/>
      <c r="B65" s="257"/>
      <c r="C65" s="258"/>
      <c r="D65" s="257"/>
      <c r="E65" s="258"/>
      <c r="F65" s="257"/>
      <c r="G65" s="258"/>
      <c r="H65" s="257"/>
      <c r="I65" s="258"/>
      <c r="J65" s="259"/>
      <c r="K65" s="259"/>
      <c r="L65" s="259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57"/>
      <c r="B66" s="257"/>
      <c r="C66" s="258"/>
      <c r="D66" s="257"/>
      <c r="E66" s="258"/>
      <c r="F66" s="257"/>
      <c r="G66" s="258"/>
      <c r="H66" s="257"/>
      <c r="I66" s="258"/>
      <c r="J66" s="259"/>
      <c r="K66" s="259"/>
      <c r="L66" s="259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57"/>
      <c r="B67" s="257"/>
      <c r="C67" s="258"/>
      <c r="D67" s="257"/>
      <c r="E67" s="258"/>
      <c r="F67" s="257"/>
      <c r="G67" s="258"/>
      <c r="H67" s="257"/>
      <c r="I67" s="258"/>
      <c r="J67" s="259"/>
      <c r="K67" s="259"/>
      <c r="L67" s="259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0"/>
      <c r="B68" s="260"/>
      <c r="C68" s="261"/>
      <c r="D68" s="260"/>
      <c r="E68" s="261"/>
      <c r="F68" s="260"/>
      <c r="G68" s="261"/>
      <c r="H68" s="260"/>
      <c r="I68" s="261"/>
      <c r="J68" s="262"/>
      <c r="K68" s="262"/>
      <c r="L68" s="26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0"/>
      <c r="B69" s="260"/>
      <c r="C69" s="261"/>
      <c r="D69" s="260"/>
      <c r="E69" s="261"/>
      <c r="F69" s="260"/>
      <c r="G69" s="261"/>
      <c r="H69" s="260"/>
      <c r="I69" s="261"/>
      <c r="J69" s="262"/>
      <c r="K69" s="262"/>
      <c r="L69" s="26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0"/>
      <c r="B70" s="260"/>
      <c r="C70" s="261"/>
      <c r="D70" s="260"/>
      <c r="E70" s="261"/>
      <c r="F70" s="260"/>
      <c r="G70" s="261"/>
      <c r="H70" s="260"/>
      <c r="I70" s="261"/>
      <c r="J70" s="262"/>
      <c r="K70" s="262"/>
      <c r="L70" s="26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0"/>
      <c r="B71" s="260"/>
      <c r="C71" s="261"/>
      <c r="D71" s="260"/>
      <c r="E71" s="261"/>
      <c r="F71" s="260"/>
      <c r="G71" s="261"/>
      <c r="H71" s="260"/>
      <c r="I71" s="261"/>
      <c r="J71" s="262"/>
      <c r="K71" s="262"/>
      <c r="L71" s="26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0"/>
      <c r="B72" s="260"/>
      <c r="C72" s="261"/>
      <c r="D72" s="260"/>
      <c r="E72" s="261"/>
      <c r="F72" s="260"/>
      <c r="G72" s="261"/>
      <c r="H72" s="260"/>
      <c r="I72" s="261"/>
      <c r="J72" s="262"/>
      <c r="K72" s="262"/>
      <c r="L72" s="26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0"/>
      <c r="B73" s="260"/>
      <c r="C73" s="261"/>
      <c r="D73" s="260"/>
      <c r="E73" s="261"/>
      <c r="F73" s="260"/>
      <c r="G73" s="261"/>
      <c r="H73" s="260"/>
      <c r="I73" s="261"/>
      <c r="J73" s="262"/>
      <c r="K73" s="262"/>
      <c r="L73" s="26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0"/>
      <c r="B74" s="260"/>
      <c r="C74" s="261"/>
      <c r="D74" s="260"/>
      <c r="E74" s="261"/>
      <c r="F74" s="260"/>
      <c r="G74" s="261"/>
      <c r="H74" s="260"/>
      <c r="I74" s="261"/>
      <c r="J74" s="262"/>
      <c r="K74" s="262"/>
      <c r="L74" s="26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0"/>
      <c r="B75" s="260"/>
      <c r="C75" s="261"/>
      <c r="D75" s="260"/>
      <c r="E75" s="261"/>
      <c r="F75" s="260"/>
      <c r="G75" s="261"/>
      <c r="H75" s="260"/>
      <c r="I75" s="261"/>
      <c r="J75" s="262"/>
      <c r="K75" s="262"/>
      <c r="L75" s="26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0"/>
      <c r="B76" s="260"/>
      <c r="C76" s="261"/>
      <c r="D76" s="260"/>
      <c r="E76" s="261"/>
      <c r="F76" s="260"/>
      <c r="G76" s="261"/>
      <c r="H76" s="260"/>
      <c r="I76" s="261"/>
      <c r="J76" s="262"/>
      <c r="K76" s="262"/>
      <c r="L76" s="26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0"/>
      <c r="B77" s="260"/>
      <c r="C77" s="261"/>
      <c r="D77" s="260"/>
      <c r="E77" s="261"/>
      <c r="F77" s="260"/>
      <c r="G77" s="261"/>
      <c r="H77" s="260"/>
      <c r="I77" s="261"/>
      <c r="J77" s="262"/>
      <c r="K77" s="262"/>
      <c r="L77" s="26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0"/>
      <c r="B78" s="260"/>
      <c r="C78" s="261"/>
      <c r="D78" s="260"/>
      <c r="E78" s="261"/>
      <c r="F78" s="260"/>
      <c r="G78" s="261"/>
      <c r="H78" s="260"/>
      <c r="I78" s="261"/>
      <c r="J78" s="262"/>
      <c r="K78" s="262"/>
      <c r="L78" s="26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0"/>
      <c r="B79" s="260"/>
      <c r="C79" s="261"/>
      <c r="D79" s="260"/>
      <c r="E79" s="261"/>
      <c r="F79" s="260"/>
      <c r="G79" s="261"/>
      <c r="H79" s="260"/>
      <c r="I79" s="261"/>
      <c r="J79" s="262"/>
      <c r="K79" s="262"/>
      <c r="L79" s="26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0"/>
      <c r="B80" s="260"/>
      <c r="C80" s="261"/>
      <c r="D80" s="260"/>
      <c r="E80" s="261"/>
      <c r="F80" s="260"/>
      <c r="G80" s="261"/>
      <c r="H80" s="260"/>
      <c r="I80" s="261"/>
      <c r="J80" s="262"/>
      <c r="K80" s="262"/>
      <c r="L80" s="26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0"/>
      <c r="B81" s="260"/>
      <c r="C81" s="261"/>
      <c r="D81" s="260"/>
      <c r="E81" s="261"/>
      <c r="F81" s="260"/>
      <c r="G81" s="261"/>
      <c r="H81" s="260"/>
      <c r="I81" s="261"/>
      <c r="J81" s="262"/>
      <c r="K81" s="262"/>
      <c r="L81" s="26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0"/>
      <c r="B82" s="260"/>
      <c r="C82" s="261"/>
      <c r="D82" s="260"/>
      <c r="E82" s="261"/>
      <c r="F82" s="260"/>
      <c r="G82" s="261"/>
      <c r="H82" s="260"/>
      <c r="I82" s="261"/>
      <c r="J82" s="262"/>
      <c r="K82" s="262"/>
      <c r="L82" s="26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0"/>
      <c r="B83" s="260"/>
      <c r="C83" s="261"/>
      <c r="D83" s="260"/>
      <c r="E83" s="261"/>
      <c r="F83" s="260"/>
      <c r="G83" s="261"/>
      <c r="H83" s="260"/>
      <c r="I83" s="261"/>
      <c r="J83" s="262"/>
      <c r="K83" s="262"/>
      <c r="L83" s="26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7" workbookViewId="0">
      <selection activeCell="G12" sqref="G1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44" t="s">
        <v>127</v>
      </c>
      <c r="B1" s="445"/>
      <c r="C1" s="445"/>
      <c r="D1" s="445"/>
      <c r="E1" s="445"/>
      <c r="F1" s="445"/>
      <c r="G1" s="445"/>
      <c r="H1" s="445"/>
      <c r="I1" s="445"/>
      <c r="J1" s="44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65" t="s">
        <v>183</v>
      </c>
      <c r="C2" s="466"/>
      <c r="D2" s="466"/>
      <c r="E2" s="467"/>
      <c r="F2" s="207"/>
      <c r="G2" s="207"/>
      <c r="H2" s="207"/>
      <c r="I2" s="207"/>
      <c r="J2" s="207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97">
        <v>0.08</v>
      </c>
      <c r="C6" s="297">
        <v>4.08</v>
      </c>
      <c r="D6" s="298">
        <v>0.3</v>
      </c>
      <c r="E6" s="298">
        <v>49</v>
      </c>
      <c r="F6" s="91"/>
      <c r="G6" s="297">
        <v>1.82</v>
      </c>
      <c r="H6" s="299">
        <v>2023</v>
      </c>
      <c r="I6" s="298">
        <v>6.8</v>
      </c>
      <c r="J6" s="299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0">
        <v>0.16</v>
      </c>
      <c r="C7" s="300">
        <v>4.16</v>
      </c>
      <c r="D7" s="301">
        <v>0.5</v>
      </c>
      <c r="E7" s="301">
        <v>49.2</v>
      </c>
      <c r="F7" s="85"/>
      <c r="G7" s="300">
        <v>1.22</v>
      </c>
      <c r="H7" s="302">
        <v>1967</v>
      </c>
      <c r="I7" s="301">
        <v>3</v>
      </c>
      <c r="J7" s="302">
        <v>1932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97">
        <v>0.25</v>
      </c>
      <c r="C8" s="297">
        <v>4.25</v>
      </c>
      <c r="D8" s="298">
        <v>0.8</v>
      </c>
      <c r="E8" s="298">
        <v>49.5</v>
      </c>
      <c r="F8" s="91"/>
      <c r="G8" s="297">
        <v>1.1000000000000001</v>
      </c>
      <c r="H8" s="299">
        <v>1982</v>
      </c>
      <c r="I8" s="298">
        <v>3</v>
      </c>
      <c r="J8" s="428" t="s">
        <v>348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0">
        <v>0.33</v>
      </c>
      <c r="C9" s="300">
        <v>4.33</v>
      </c>
      <c r="D9" s="301">
        <v>1</v>
      </c>
      <c r="E9" s="301">
        <v>49.7</v>
      </c>
      <c r="F9" s="85"/>
      <c r="G9" s="300">
        <v>1.58</v>
      </c>
      <c r="H9" s="302">
        <v>1981</v>
      </c>
      <c r="I9" s="301">
        <v>4.5</v>
      </c>
      <c r="J9" s="302">
        <v>1945</v>
      </c>
      <c r="K9" s="84" t="s">
        <v>4</v>
      </c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97">
        <v>0.43000000000000005</v>
      </c>
      <c r="C10" s="297">
        <v>4.43</v>
      </c>
      <c r="D10" s="298">
        <v>1.3</v>
      </c>
      <c r="E10" s="298">
        <v>50</v>
      </c>
      <c r="F10" s="91"/>
      <c r="G10" s="297">
        <v>1.1000000000000001</v>
      </c>
      <c r="H10" s="299">
        <v>1910</v>
      </c>
      <c r="I10" s="298">
        <v>7.4</v>
      </c>
      <c r="J10" s="299">
        <v>2003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0"/>
      <c r="C11" s="300"/>
      <c r="D11" s="301"/>
      <c r="E11" s="301"/>
      <c r="F11" s="85"/>
      <c r="G11" s="300"/>
      <c r="H11" s="302"/>
      <c r="I11" s="301"/>
      <c r="J11" s="302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97">
        <v>0.52</v>
      </c>
      <c r="C12" s="297">
        <v>4.5199999999999996</v>
      </c>
      <c r="D12" s="298">
        <v>1.5</v>
      </c>
      <c r="E12" s="298">
        <v>50.2</v>
      </c>
      <c r="F12" s="91"/>
      <c r="G12" s="297">
        <v>2.0099999999999998</v>
      </c>
      <c r="H12" s="299">
        <v>1958</v>
      </c>
      <c r="I12" s="298">
        <v>4.2</v>
      </c>
      <c r="J12" s="299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0">
        <v>0.62</v>
      </c>
      <c r="C13" s="300">
        <v>4.62</v>
      </c>
      <c r="D13" s="301">
        <v>1.8</v>
      </c>
      <c r="E13" s="301">
        <v>50.5</v>
      </c>
      <c r="F13" s="85"/>
      <c r="G13" s="300">
        <v>1.29</v>
      </c>
      <c r="H13" s="303">
        <v>1932</v>
      </c>
      <c r="I13" s="301">
        <v>7.5</v>
      </c>
      <c r="J13" s="302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97">
        <v>0.71</v>
      </c>
      <c r="C14" s="297">
        <v>4.71</v>
      </c>
      <c r="D14" s="298">
        <v>2</v>
      </c>
      <c r="E14" s="298">
        <v>50.7</v>
      </c>
      <c r="F14" s="91"/>
      <c r="G14" s="297">
        <v>0.98</v>
      </c>
      <c r="H14" s="299">
        <v>1919</v>
      </c>
      <c r="I14" s="298">
        <v>6</v>
      </c>
      <c r="J14" s="299">
        <v>2023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0">
        <v>0.79999999999999993</v>
      </c>
      <c r="C15" s="300">
        <v>4.8</v>
      </c>
      <c r="D15" s="301">
        <v>2.2000000000000002</v>
      </c>
      <c r="E15" s="301">
        <v>50.900000000000006</v>
      </c>
      <c r="F15" s="85"/>
      <c r="G15" s="300">
        <v>1.3</v>
      </c>
      <c r="H15" s="302">
        <v>1980</v>
      </c>
      <c r="I15" s="301">
        <v>1.5</v>
      </c>
      <c r="J15" s="302">
        <v>2008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97">
        <v>0.8899999999999999</v>
      </c>
      <c r="C16" s="297">
        <v>4.8899999999999997</v>
      </c>
      <c r="D16" s="298">
        <v>2.4000000000000004</v>
      </c>
      <c r="E16" s="298">
        <v>51.1</v>
      </c>
      <c r="F16" s="91"/>
      <c r="G16" s="297">
        <v>1.1399999999999999</v>
      </c>
      <c r="H16" s="299">
        <v>1953</v>
      </c>
      <c r="I16" s="298">
        <v>4.8</v>
      </c>
      <c r="J16" s="299">
        <v>2015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0"/>
      <c r="C17" s="300"/>
      <c r="D17" s="301"/>
      <c r="E17" s="301"/>
      <c r="F17" s="85"/>
      <c r="G17" s="300"/>
      <c r="H17" s="302"/>
      <c r="I17" s="301"/>
      <c r="J17" s="302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97">
        <v>0.98999999999999988</v>
      </c>
      <c r="C18" s="297">
        <v>4.99</v>
      </c>
      <c r="D18" s="298">
        <v>2.6000000000000005</v>
      </c>
      <c r="E18" s="298">
        <v>51.300000000000004</v>
      </c>
      <c r="F18" s="91"/>
      <c r="G18" s="297">
        <v>1.9</v>
      </c>
      <c r="H18" s="299">
        <v>2019</v>
      </c>
      <c r="I18" s="298">
        <v>8.1</v>
      </c>
      <c r="J18" s="299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0">
        <v>1.0799999999999998</v>
      </c>
      <c r="C19" s="300">
        <v>5.08</v>
      </c>
      <c r="D19" s="301">
        <v>2.8000000000000007</v>
      </c>
      <c r="E19" s="301">
        <v>51.5</v>
      </c>
      <c r="F19" s="85"/>
      <c r="G19" s="300">
        <v>1.3</v>
      </c>
      <c r="H19" s="302">
        <v>2001</v>
      </c>
      <c r="I19" s="301">
        <v>8.1999999999999993</v>
      </c>
      <c r="J19" s="302">
        <v>1929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97">
        <v>1.18</v>
      </c>
      <c r="C20" s="297">
        <v>5.18</v>
      </c>
      <c r="D20" s="298">
        <v>3.0000000000000009</v>
      </c>
      <c r="E20" s="298">
        <v>51.7</v>
      </c>
      <c r="F20" s="91"/>
      <c r="G20" s="297">
        <v>1.54</v>
      </c>
      <c r="H20" s="299">
        <v>1938</v>
      </c>
      <c r="I20" s="298">
        <v>8</v>
      </c>
      <c r="J20" s="299">
        <v>2020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0">
        <v>1.28</v>
      </c>
      <c r="C21" s="300">
        <v>5.28</v>
      </c>
      <c r="D21" s="301">
        <v>3.2000000000000011</v>
      </c>
      <c r="E21" s="301">
        <v>51.900000000000006</v>
      </c>
      <c r="F21" s="85"/>
      <c r="G21" s="300">
        <v>1.04</v>
      </c>
      <c r="H21" s="302">
        <v>1955</v>
      </c>
      <c r="I21" s="301">
        <v>8.6</v>
      </c>
      <c r="J21" s="302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97">
        <v>1.37</v>
      </c>
      <c r="C22" s="297">
        <v>5.37</v>
      </c>
      <c r="D22" s="298">
        <v>3.4000000000000012</v>
      </c>
      <c r="E22" s="298">
        <v>52.1</v>
      </c>
      <c r="F22" s="91"/>
      <c r="G22" s="297">
        <v>1.24</v>
      </c>
      <c r="H22" s="299">
        <v>1924</v>
      </c>
      <c r="I22" s="298">
        <v>5.8</v>
      </c>
      <c r="J22" s="299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0"/>
      <c r="C23" s="300"/>
      <c r="D23" s="301"/>
      <c r="E23" s="301"/>
      <c r="F23" s="85"/>
      <c r="G23" s="300"/>
      <c r="H23" s="302"/>
      <c r="I23" s="301"/>
      <c r="J23" s="302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97">
        <v>1.4700000000000002</v>
      </c>
      <c r="C24" s="297">
        <v>5.4700000000000006</v>
      </c>
      <c r="D24" s="298">
        <v>3.6000000000000014</v>
      </c>
      <c r="E24" s="298">
        <v>52.300000000000004</v>
      </c>
      <c r="F24" s="91"/>
      <c r="G24" s="297">
        <v>1.43</v>
      </c>
      <c r="H24" s="299">
        <v>2003</v>
      </c>
      <c r="I24" s="298">
        <v>6</v>
      </c>
      <c r="J24" s="299">
        <v>2018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0">
        <v>1.5700000000000003</v>
      </c>
      <c r="C25" s="300">
        <v>5.57</v>
      </c>
      <c r="D25" s="301">
        <v>3.8000000000000016</v>
      </c>
      <c r="E25" s="301">
        <v>52.500000000000007</v>
      </c>
      <c r="F25" s="85"/>
      <c r="G25" s="300">
        <v>1.73</v>
      </c>
      <c r="H25" s="302">
        <v>1939</v>
      </c>
      <c r="I25" s="301">
        <v>5</v>
      </c>
      <c r="J25" s="302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97">
        <v>1.6700000000000004</v>
      </c>
      <c r="C26" s="297">
        <v>5.67</v>
      </c>
      <c r="D26" s="298">
        <v>4.0000000000000018</v>
      </c>
      <c r="E26" s="298">
        <v>52.7</v>
      </c>
      <c r="F26" s="91"/>
      <c r="G26" s="297">
        <v>1.67</v>
      </c>
      <c r="H26" s="299">
        <v>1976</v>
      </c>
      <c r="I26" s="298">
        <v>3</v>
      </c>
      <c r="J26" s="299">
        <v>1951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0">
        <v>1.7700000000000005</v>
      </c>
      <c r="C27" s="300">
        <v>5.7700000000000005</v>
      </c>
      <c r="D27" s="301">
        <v>4.200000000000002</v>
      </c>
      <c r="E27" s="301">
        <v>52.900000000000006</v>
      </c>
      <c r="F27" s="85"/>
      <c r="G27" s="300">
        <v>1.03</v>
      </c>
      <c r="H27" s="302">
        <v>2008</v>
      </c>
      <c r="I27" s="301">
        <v>0.8</v>
      </c>
      <c r="J27" s="302">
        <v>1928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97">
        <v>1.8700000000000006</v>
      </c>
      <c r="C28" s="297">
        <v>5.870000000000001</v>
      </c>
      <c r="D28" s="298">
        <v>4.3000000000000016</v>
      </c>
      <c r="E28" s="298">
        <v>53.000000000000007</v>
      </c>
      <c r="F28" s="91"/>
      <c r="G28" s="297">
        <v>1.04</v>
      </c>
      <c r="H28" s="299">
        <v>2005</v>
      </c>
      <c r="I28" s="298">
        <v>5</v>
      </c>
      <c r="J28" s="299">
        <v>1925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0"/>
      <c r="C29" s="300"/>
      <c r="D29" s="301"/>
      <c r="E29" s="301"/>
      <c r="F29" s="85"/>
      <c r="G29" s="300"/>
      <c r="H29" s="302"/>
      <c r="I29" s="301"/>
      <c r="J29" s="302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97">
        <v>1.9700000000000006</v>
      </c>
      <c r="C30" s="297">
        <v>5.9700000000000006</v>
      </c>
      <c r="D30" s="298">
        <v>4.5000000000000018</v>
      </c>
      <c r="E30" s="298">
        <v>53.2</v>
      </c>
      <c r="F30" s="91"/>
      <c r="G30" s="297">
        <v>1.1399999999999999</v>
      </c>
      <c r="H30" s="299">
        <v>1964</v>
      </c>
      <c r="I30" s="298">
        <v>5</v>
      </c>
      <c r="J30" s="299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0">
        <v>2.0800000000000005</v>
      </c>
      <c r="C31" s="300">
        <v>6.08</v>
      </c>
      <c r="D31" s="301">
        <v>4.6000000000000014</v>
      </c>
      <c r="E31" s="301">
        <v>53.300000000000004</v>
      </c>
      <c r="F31" s="85"/>
      <c r="G31" s="300">
        <v>1.1200000000000001</v>
      </c>
      <c r="H31" s="302">
        <v>1910</v>
      </c>
      <c r="I31" s="301">
        <v>2</v>
      </c>
      <c r="J31" s="302">
        <v>1937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97">
        <v>2.1800000000000006</v>
      </c>
      <c r="C32" s="297">
        <v>6.1800000000000006</v>
      </c>
      <c r="D32" s="298">
        <v>4.8000000000000016</v>
      </c>
      <c r="E32" s="298">
        <v>53.500000000000007</v>
      </c>
      <c r="F32" s="91"/>
      <c r="G32" s="297">
        <v>1.74</v>
      </c>
      <c r="H32" s="299">
        <v>1975</v>
      </c>
      <c r="I32" s="298">
        <v>5</v>
      </c>
      <c r="J32" s="299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0">
        <v>2.2900000000000005</v>
      </c>
      <c r="C33" s="300">
        <v>6.2900000000000009</v>
      </c>
      <c r="D33" s="301">
        <v>4.9000000000000012</v>
      </c>
      <c r="E33" s="301">
        <v>53.6</v>
      </c>
      <c r="F33" s="85"/>
      <c r="G33" s="300">
        <v>1.05</v>
      </c>
      <c r="H33" s="302">
        <v>1938</v>
      </c>
      <c r="I33" s="301">
        <v>3</v>
      </c>
      <c r="J33" s="302">
        <v>1910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97">
        <v>2.4000000000000004</v>
      </c>
      <c r="C34" s="297">
        <v>6.4</v>
      </c>
      <c r="D34" s="298">
        <v>5.1000000000000014</v>
      </c>
      <c r="E34" s="298">
        <v>53.800000000000004</v>
      </c>
      <c r="F34" s="91"/>
      <c r="G34" s="297">
        <v>1.48</v>
      </c>
      <c r="H34" s="299">
        <v>2009</v>
      </c>
      <c r="I34" s="298">
        <v>4.3</v>
      </c>
      <c r="J34" s="299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0"/>
      <c r="C35" s="300"/>
      <c r="D35" s="301"/>
      <c r="E35" s="301"/>
      <c r="F35" s="85"/>
      <c r="G35" s="300"/>
      <c r="H35" s="302"/>
      <c r="I35" s="301"/>
      <c r="J35" s="302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97">
        <v>2.5100000000000002</v>
      </c>
      <c r="C36" s="297">
        <v>6.51</v>
      </c>
      <c r="D36" s="298">
        <v>5.2000000000000011</v>
      </c>
      <c r="E36" s="298">
        <v>53.900000000000006</v>
      </c>
      <c r="F36" s="91"/>
      <c r="G36" s="297">
        <v>0.9</v>
      </c>
      <c r="H36" s="299">
        <v>1949</v>
      </c>
      <c r="I36" s="298">
        <v>3</v>
      </c>
      <c r="J36" s="299">
        <v>1988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0">
        <v>2.6100000000000003</v>
      </c>
      <c r="C37" s="300">
        <v>6.61</v>
      </c>
      <c r="D37" s="301">
        <v>5.3000000000000007</v>
      </c>
      <c r="E37" s="301">
        <v>54</v>
      </c>
      <c r="F37" s="85"/>
      <c r="G37" s="300">
        <v>1.37</v>
      </c>
      <c r="H37" s="302">
        <v>2009</v>
      </c>
      <c r="I37" s="301">
        <v>0.5</v>
      </c>
      <c r="J37" s="303">
        <v>1907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97">
        <v>2.72</v>
      </c>
      <c r="C38" s="297">
        <v>6.7200000000000006</v>
      </c>
      <c r="D38" s="298">
        <v>5.4</v>
      </c>
      <c r="E38" s="298">
        <v>54.1</v>
      </c>
      <c r="F38" s="91"/>
      <c r="G38" s="297">
        <v>1.17</v>
      </c>
      <c r="H38" s="299">
        <v>2002</v>
      </c>
      <c r="I38" s="298">
        <v>5</v>
      </c>
      <c r="J38" s="299">
        <v>2002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0">
        <v>2.8200000000000003</v>
      </c>
      <c r="C39" s="300">
        <v>6.82</v>
      </c>
      <c r="D39" s="301">
        <v>5.4</v>
      </c>
      <c r="E39" s="301">
        <v>54.1</v>
      </c>
      <c r="F39" s="85"/>
      <c r="G39" s="300">
        <v>1.07</v>
      </c>
      <c r="H39" s="302">
        <v>2020</v>
      </c>
      <c r="I39" s="301">
        <v>7.5</v>
      </c>
      <c r="J39" s="302">
        <v>1996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97">
        <v>2.93</v>
      </c>
      <c r="C40" s="297">
        <v>6.93</v>
      </c>
      <c r="D40" s="298">
        <v>5.5</v>
      </c>
      <c r="E40" s="298">
        <v>54.2</v>
      </c>
      <c r="F40" s="91"/>
      <c r="G40" s="297">
        <v>2.21</v>
      </c>
      <c r="H40" s="299">
        <v>1984</v>
      </c>
      <c r="I40" s="298">
        <v>4</v>
      </c>
      <c r="J40" s="299">
        <v>1956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91</v>
      </c>
      <c r="I42" s="44"/>
      <c r="J42" s="44" t="s">
        <v>92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2.93</v>
      </c>
      <c r="J44" s="105" t="s">
        <v>5</v>
      </c>
      <c r="K44" s="105">
        <v>5.5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72</v>
      </c>
      <c r="I45" s="103">
        <v>6.93</v>
      </c>
      <c r="J45" s="86" t="s">
        <v>71</v>
      </c>
      <c r="K45" s="99">
        <v>54.2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72</v>
      </c>
      <c r="K46" s="93">
        <v>36.700000000000003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54"/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454" t="s">
        <v>97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6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04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04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04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04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04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04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04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04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04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04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04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04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04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04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04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04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7"/>
  <sheetViews>
    <sheetView topLeftCell="A7" workbookViewId="0">
      <selection activeCell="P23" sqref="P23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44" t="s">
        <v>128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3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68" t="s">
        <v>3</v>
      </c>
      <c r="K3" s="476"/>
      <c r="L3" s="477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48" t="s">
        <v>9</v>
      </c>
      <c r="K4" s="449"/>
      <c r="L4" s="450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264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29">
        <v>90</v>
      </c>
      <c r="C7" s="430">
        <v>1952</v>
      </c>
      <c r="D7" s="429">
        <v>21</v>
      </c>
      <c r="E7" s="430">
        <v>1978</v>
      </c>
      <c r="F7" s="429">
        <v>33</v>
      </c>
      <c r="G7" s="430">
        <v>1909</v>
      </c>
      <c r="H7" s="429">
        <v>58</v>
      </c>
      <c r="I7" s="430">
        <v>1930</v>
      </c>
      <c r="J7" s="265">
        <v>61</v>
      </c>
      <c r="K7" s="265">
        <v>36</v>
      </c>
      <c r="L7" s="265">
        <v>48</v>
      </c>
      <c r="M7" s="200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31">
        <v>94</v>
      </c>
      <c r="C8" s="432">
        <v>1959</v>
      </c>
      <c r="D8" s="431">
        <v>20</v>
      </c>
      <c r="E8" s="432">
        <v>1911</v>
      </c>
      <c r="F8" s="431">
        <v>36</v>
      </c>
      <c r="G8" s="433" t="s">
        <v>135</v>
      </c>
      <c r="H8" s="431">
        <v>58</v>
      </c>
      <c r="I8" s="432">
        <v>1934</v>
      </c>
      <c r="J8" s="266">
        <v>61</v>
      </c>
      <c r="K8" s="266">
        <v>37</v>
      </c>
      <c r="L8" s="266">
        <v>49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29">
        <v>86</v>
      </c>
      <c r="C9" s="434" t="s">
        <v>223</v>
      </c>
      <c r="D9" s="429">
        <v>21</v>
      </c>
      <c r="E9" s="430">
        <v>2004</v>
      </c>
      <c r="F9" s="429">
        <v>37</v>
      </c>
      <c r="G9" s="430">
        <v>2005</v>
      </c>
      <c r="H9" s="429">
        <v>60</v>
      </c>
      <c r="I9" s="430">
        <v>1955</v>
      </c>
      <c r="J9" s="265">
        <v>61</v>
      </c>
      <c r="K9" s="265">
        <v>37</v>
      </c>
      <c r="L9" s="265">
        <v>49</v>
      </c>
      <c r="M9" s="200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31">
        <v>87</v>
      </c>
      <c r="C10" s="432">
        <v>1952</v>
      </c>
      <c r="D10" s="431">
        <v>21</v>
      </c>
      <c r="E10" s="432">
        <v>1976</v>
      </c>
      <c r="F10" s="431">
        <v>38</v>
      </c>
      <c r="G10" s="432">
        <v>1954</v>
      </c>
      <c r="H10" s="431">
        <v>60</v>
      </c>
      <c r="I10" s="432">
        <v>1934</v>
      </c>
      <c r="J10" s="266">
        <v>62</v>
      </c>
      <c r="K10" s="266">
        <v>38</v>
      </c>
      <c r="L10" s="266">
        <v>50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29">
        <v>90</v>
      </c>
      <c r="C11" s="430">
        <v>1934</v>
      </c>
      <c r="D11" s="429">
        <v>18</v>
      </c>
      <c r="E11" s="430">
        <v>1907</v>
      </c>
      <c r="F11" s="429">
        <v>39</v>
      </c>
      <c r="G11" s="430">
        <v>1954</v>
      </c>
      <c r="H11" s="429">
        <v>61</v>
      </c>
      <c r="I11" s="430">
        <v>1949</v>
      </c>
      <c r="J11" s="265">
        <v>62</v>
      </c>
      <c r="K11" s="265">
        <v>38</v>
      </c>
      <c r="L11" s="265">
        <v>50</v>
      </c>
      <c r="M11" s="200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31"/>
      <c r="C12" s="432"/>
      <c r="D12" s="431"/>
      <c r="E12" s="432"/>
      <c r="F12" s="431"/>
      <c r="G12" s="432"/>
      <c r="H12" s="431"/>
      <c r="I12" s="432"/>
      <c r="J12" s="266"/>
      <c r="K12" s="266"/>
      <c r="L12" s="266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29">
        <v>88</v>
      </c>
      <c r="C13" s="430">
        <v>2016</v>
      </c>
      <c r="D13" s="429">
        <v>15</v>
      </c>
      <c r="E13" s="430">
        <v>1950</v>
      </c>
      <c r="F13" s="429">
        <v>37</v>
      </c>
      <c r="G13" s="430">
        <v>1939</v>
      </c>
      <c r="H13" s="429">
        <v>67</v>
      </c>
      <c r="I13" s="430">
        <v>1941</v>
      </c>
      <c r="J13" s="265">
        <v>63</v>
      </c>
      <c r="K13" s="265">
        <v>38</v>
      </c>
      <c r="L13" s="265">
        <v>51</v>
      </c>
      <c r="M13" s="200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31">
        <v>86</v>
      </c>
      <c r="C14" s="432">
        <v>1926</v>
      </c>
      <c r="D14" s="431">
        <v>22</v>
      </c>
      <c r="E14" s="433" t="s">
        <v>226</v>
      </c>
      <c r="F14" s="431">
        <v>34</v>
      </c>
      <c r="G14" s="432">
        <v>1989</v>
      </c>
      <c r="H14" s="431">
        <v>63</v>
      </c>
      <c r="I14" s="432">
        <v>2000</v>
      </c>
      <c r="J14" s="266">
        <v>63</v>
      </c>
      <c r="K14" s="266">
        <v>39</v>
      </c>
      <c r="L14" s="266">
        <v>51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29">
        <v>90</v>
      </c>
      <c r="C15" s="430">
        <v>1934</v>
      </c>
      <c r="D15" s="429">
        <v>22</v>
      </c>
      <c r="E15" s="430">
        <v>1976</v>
      </c>
      <c r="F15" s="429">
        <v>40</v>
      </c>
      <c r="G15" s="434" t="s">
        <v>134</v>
      </c>
      <c r="H15" s="429">
        <v>62</v>
      </c>
      <c r="I15" s="430">
        <v>2000</v>
      </c>
      <c r="J15" s="265">
        <v>64</v>
      </c>
      <c r="K15" s="265">
        <v>39</v>
      </c>
      <c r="L15" s="265">
        <v>51</v>
      </c>
      <c r="M15" s="200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31">
        <v>88</v>
      </c>
      <c r="C16" s="432">
        <v>1936</v>
      </c>
      <c r="D16" s="431">
        <v>20</v>
      </c>
      <c r="E16" s="433" t="s">
        <v>227</v>
      </c>
      <c r="F16" s="431">
        <v>39</v>
      </c>
      <c r="G16" s="432">
        <v>1960</v>
      </c>
      <c r="H16" s="431">
        <v>57</v>
      </c>
      <c r="I16" s="433">
        <v>2007</v>
      </c>
      <c r="J16" s="266">
        <v>64</v>
      </c>
      <c r="K16" s="266">
        <v>40</v>
      </c>
      <c r="L16" s="266">
        <v>52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29">
        <v>87</v>
      </c>
      <c r="C17" s="430">
        <v>1922</v>
      </c>
      <c r="D17" s="429">
        <v>21</v>
      </c>
      <c r="E17" s="430">
        <v>1966</v>
      </c>
      <c r="F17" s="429">
        <v>40</v>
      </c>
      <c r="G17" s="430">
        <v>2020</v>
      </c>
      <c r="H17" s="429">
        <v>59</v>
      </c>
      <c r="I17" s="434" t="s">
        <v>229</v>
      </c>
      <c r="J17" s="265">
        <v>64</v>
      </c>
      <c r="K17" s="265">
        <v>40</v>
      </c>
      <c r="L17" s="265">
        <v>52</v>
      </c>
      <c r="M17" s="200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31"/>
      <c r="C18" s="432"/>
      <c r="D18" s="431"/>
      <c r="E18" s="432"/>
      <c r="F18" s="431"/>
      <c r="G18" s="432"/>
      <c r="H18" s="431"/>
      <c r="I18" s="432"/>
      <c r="J18" s="266"/>
      <c r="K18" s="266"/>
      <c r="L18" s="266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29">
        <v>86</v>
      </c>
      <c r="C19" s="430">
        <v>1922</v>
      </c>
      <c r="D19" s="429">
        <v>19</v>
      </c>
      <c r="E19" s="430">
        <v>1907</v>
      </c>
      <c r="F19" s="429">
        <v>40</v>
      </c>
      <c r="G19" s="430">
        <v>2006</v>
      </c>
      <c r="H19" s="429">
        <v>62</v>
      </c>
      <c r="I19" s="430">
        <v>1922</v>
      </c>
      <c r="J19" s="265">
        <v>65</v>
      </c>
      <c r="K19" s="265">
        <v>41</v>
      </c>
      <c r="L19" s="265">
        <v>53</v>
      </c>
      <c r="M19" s="200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31">
        <v>94</v>
      </c>
      <c r="C20" s="433">
        <v>2022</v>
      </c>
      <c r="D20" s="431">
        <v>24</v>
      </c>
      <c r="E20" s="433" t="s">
        <v>133</v>
      </c>
      <c r="F20" s="431">
        <v>48</v>
      </c>
      <c r="G20" s="432">
        <v>1946</v>
      </c>
      <c r="H20" s="431">
        <v>62</v>
      </c>
      <c r="I20" s="432">
        <v>1992</v>
      </c>
      <c r="J20" s="266">
        <v>65</v>
      </c>
      <c r="K20" s="266">
        <v>41</v>
      </c>
      <c r="L20" s="266">
        <v>53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29">
        <v>91</v>
      </c>
      <c r="C21" s="434">
        <v>2022</v>
      </c>
      <c r="D21" s="429">
        <v>20</v>
      </c>
      <c r="E21" s="430">
        <v>1923</v>
      </c>
      <c r="F21" s="429">
        <v>43</v>
      </c>
      <c r="G21" s="430">
        <v>2006</v>
      </c>
      <c r="H21" s="429">
        <v>65</v>
      </c>
      <c r="I21" s="430">
        <v>2022</v>
      </c>
      <c r="J21" s="265">
        <v>66</v>
      </c>
      <c r="K21" s="265">
        <v>41</v>
      </c>
      <c r="L21" s="265">
        <v>54</v>
      </c>
      <c r="M21" s="200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31">
        <v>87</v>
      </c>
      <c r="C22" s="433">
        <v>1932</v>
      </c>
      <c r="D22" s="431">
        <v>25</v>
      </c>
      <c r="E22" s="432">
        <v>1937</v>
      </c>
      <c r="F22" s="431">
        <v>41</v>
      </c>
      <c r="G22" s="432">
        <v>2016</v>
      </c>
      <c r="H22" s="431">
        <v>56</v>
      </c>
      <c r="I22" s="432">
        <v>2022</v>
      </c>
      <c r="J22" s="266">
        <v>66</v>
      </c>
      <c r="K22" s="266">
        <v>42</v>
      </c>
      <c r="L22" s="266">
        <v>54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29">
        <v>88</v>
      </c>
      <c r="C23" s="434" t="s">
        <v>132</v>
      </c>
      <c r="D23" s="429">
        <v>26</v>
      </c>
      <c r="E23" s="434" t="s">
        <v>131</v>
      </c>
      <c r="F23" s="429">
        <v>44</v>
      </c>
      <c r="G23" s="434" t="s">
        <v>232</v>
      </c>
      <c r="H23" s="429">
        <v>61</v>
      </c>
      <c r="I23" s="430">
        <v>1962</v>
      </c>
      <c r="J23" s="265">
        <v>66</v>
      </c>
      <c r="K23" s="265">
        <v>42</v>
      </c>
      <c r="L23" s="265">
        <v>54</v>
      </c>
      <c r="M23" s="200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31"/>
      <c r="C24" s="432"/>
      <c r="D24" s="431"/>
      <c r="E24" s="432"/>
      <c r="F24" s="431"/>
      <c r="G24" s="432"/>
      <c r="H24" s="431"/>
      <c r="I24" s="432"/>
      <c r="J24" s="266"/>
      <c r="K24" s="266"/>
      <c r="L24" s="266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29">
        <v>92</v>
      </c>
      <c r="C25" s="430">
        <v>1911</v>
      </c>
      <c r="D25" s="429">
        <v>24</v>
      </c>
      <c r="E25" s="430">
        <v>1957</v>
      </c>
      <c r="F25" s="429">
        <v>42</v>
      </c>
      <c r="G25" s="430">
        <v>1940</v>
      </c>
      <c r="H25" s="429">
        <v>61</v>
      </c>
      <c r="I25" s="430">
        <v>1962</v>
      </c>
      <c r="J25" s="265">
        <v>67</v>
      </c>
      <c r="K25" s="265">
        <v>43</v>
      </c>
      <c r="L25" s="265">
        <v>55</v>
      </c>
      <c r="M25" s="200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31">
        <v>87</v>
      </c>
      <c r="C26" s="432">
        <v>1962</v>
      </c>
      <c r="D26" s="431">
        <v>23</v>
      </c>
      <c r="E26" s="432">
        <v>1925</v>
      </c>
      <c r="F26" s="431">
        <v>46</v>
      </c>
      <c r="G26" s="432">
        <v>1916</v>
      </c>
      <c r="H26" s="431">
        <v>62</v>
      </c>
      <c r="I26" s="432">
        <v>1918</v>
      </c>
      <c r="J26" s="266">
        <v>67</v>
      </c>
      <c r="K26" s="266">
        <v>43</v>
      </c>
      <c r="L26" s="266">
        <v>55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29">
        <v>92</v>
      </c>
      <c r="C27" s="430">
        <v>1934</v>
      </c>
      <c r="D27" s="429">
        <v>24</v>
      </c>
      <c r="E27" s="430">
        <v>1925</v>
      </c>
      <c r="F27" s="429">
        <v>45</v>
      </c>
      <c r="G27" s="430">
        <v>1961</v>
      </c>
      <c r="H27" s="429">
        <v>70</v>
      </c>
      <c r="I27" s="430">
        <v>1911</v>
      </c>
      <c r="J27" s="265">
        <v>68</v>
      </c>
      <c r="K27" s="265">
        <v>44</v>
      </c>
      <c r="L27" s="265">
        <v>56</v>
      </c>
      <c r="M27" s="200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31">
        <v>98</v>
      </c>
      <c r="C28" s="432">
        <v>1911</v>
      </c>
      <c r="D28" s="431">
        <v>23</v>
      </c>
      <c r="E28" s="432">
        <v>1929</v>
      </c>
      <c r="F28" s="431">
        <v>45</v>
      </c>
      <c r="G28" s="432">
        <v>2019</v>
      </c>
      <c r="H28" s="431">
        <v>63</v>
      </c>
      <c r="I28" s="432">
        <v>1908</v>
      </c>
      <c r="J28" s="266">
        <v>68</v>
      </c>
      <c r="K28" s="266">
        <v>44</v>
      </c>
      <c r="L28" s="266">
        <v>56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29">
        <v>91</v>
      </c>
      <c r="C29" s="430">
        <v>1934</v>
      </c>
      <c r="D29" s="429">
        <v>26</v>
      </c>
      <c r="E29" s="430">
        <v>2002</v>
      </c>
      <c r="F29" s="429">
        <v>43</v>
      </c>
      <c r="G29" s="430">
        <v>1915</v>
      </c>
      <c r="H29" s="429">
        <v>67</v>
      </c>
      <c r="I29" s="430">
        <v>1934</v>
      </c>
      <c r="J29" s="265">
        <v>68</v>
      </c>
      <c r="K29" s="265">
        <v>44</v>
      </c>
      <c r="L29" s="265">
        <v>56</v>
      </c>
      <c r="M29" s="200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31"/>
      <c r="C30" s="432"/>
      <c r="D30" s="431"/>
      <c r="E30" s="432"/>
      <c r="F30" s="431"/>
      <c r="G30" s="432"/>
      <c r="H30" s="431"/>
      <c r="I30" s="432"/>
      <c r="J30" s="266"/>
      <c r="K30" s="266"/>
      <c r="L30" s="266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29">
        <v>89</v>
      </c>
      <c r="C31" s="430">
        <v>1970</v>
      </c>
      <c r="D31" s="429">
        <v>27</v>
      </c>
      <c r="E31" s="434">
        <v>1907</v>
      </c>
      <c r="F31" s="429">
        <v>46</v>
      </c>
      <c r="G31" s="430">
        <v>1917</v>
      </c>
      <c r="H31" s="429">
        <v>65</v>
      </c>
      <c r="I31" s="430">
        <v>2021</v>
      </c>
      <c r="J31" s="265">
        <v>69</v>
      </c>
      <c r="K31" s="265">
        <v>45</v>
      </c>
      <c r="L31" s="265">
        <v>57</v>
      </c>
      <c r="M31" s="200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31">
        <v>90</v>
      </c>
      <c r="C32" s="432">
        <v>1925</v>
      </c>
      <c r="D32" s="431">
        <v>26</v>
      </c>
      <c r="E32" s="432">
        <v>1967</v>
      </c>
      <c r="F32" s="431">
        <v>48</v>
      </c>
      <c r="G32" s="432">
        <v>1931</v>
      </c>
      <c r="H32" s="431">
        <v>67</v>
      </c>
      <c r="I32" s="432">
        <v>1921</v>
      </c>
      <c r="J32" s="266">
        <v>69</v>
      </c>
      <c r="K32" s="266">
        <v>45</v>
      </c>
      <c r="L32" s="266">
        <v>57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29">
        <v>89</v>
      </c>
      <c r="C33" s="430">
        <v>1921</v>
      </c>
      <c r="D33" s="429">
        <v>25</v>
      </c>
      <c r="E33" s="434" t="s">
        <v>235</v>
      </c>
      <c r="F33" s="429">
        <v>47</v>
      </c>
      <c r="G33" s="430">
        <v>1987</v>
      </c>
      <c r="H33" s="429">
        <v>65</v>
      </c>
      <c r="I33" s="430">
        <v>1991</v>
      </c>
      <c r="J33" s="265">
        <v>69</v>
      </c>
      <c r="K33" s="265">
        <v>46</v>
      </c>
      <c r="L33" s="265">
        <v>58</v>
      </c>
      <c r="M33" s="200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31">
        <v>92</v>
      </c>
      <c r="C34" s="432">
        <v>2010</v>
      </c>
      <c r="D34" s="431">
        <v>30</v>
      </c>
      <c r="E34" s="432">
        <v>1956</v>
      </c>
      <c r="F34" s="431">
        <v>48</v>
      </c>
      <c r="G34" s="432">
        <v>1925</v>
      </c>
      <c r="H34" s="431">
        <v>68</v>
      </c>
      <c r="I34" s="432">
        <v>2010</v>
      </c>
      <c r="J34" s="266">
        <v>70</v>
      </c>
      <c r="K34" s="266">
        <v>46</v>
      </c>
      <c r="L34" s="266">
        <v>58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29">
        <v>90</v>
      </c>
      <c r="C35" s="430">
        <v>1911</v>
      </c>
      <c r="D35" s="429">
        <v>28</v>
      </c>
      <c r="E35" s="430">
        <v>1979</v>
      </c>
      <c r="F35" s="429">
        <v>52</v>
      </c>
      <c r="G35" s="434" t="s">
        <v>335</v>
      </c>
      <c r="H35" s="429">
        <v>69</v>
      </c>
      <c r="I35" s="430">
        <v>2010</v>
      </c>
      <c r="J35" s="265">
        <v>70</v>
      </c>
      <c r="K35" s="265">
        <v>46</v>
      </c>
      <c r="L35" s="265">
        <v>58</v>
      </c>
      <c r="M35" s="200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31"/>
      <c r="C36" s="432"/>
      <c r="D36" s="431"/>
      <c r="E36" s="432"/>
      <c r="F36" s="431"/>
      <c r="G36" s="432"/>
      <c r="H36" s="431"/>
      <c r="I36" s="432"/>
      <c r="J36" s="266"/>
      <c r="K36" s="266"/>
      <c r="L36" s="266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29">
        <v>92</v>
      </c>
      <c r="C37" s="434" t="s">
        <v>130</v>
      </c>
      <c r="D37" s="429">
        <v>27</v>
      </c>
      <c r="E37" s="430">
        <v>1930</v>
      </c>
      <c r="F37" s="429">
        <v>45</v>
      </c>
      <c r="G37" s="430">
        <v>1907</v>
      </c>
      <c r="H37" s="429">
        <v>66</v>
      </c>
      <c r="I37" s="430">
        <v>1911</v>
      </c>
      <c r="J37" s="265">
        <v>70</v>
      </c>
      <c r="K37" s="265">
        <v>47</v>
      </c>
      <c r="L37" s="265">
        <v>59</v>
      </c>
      <c r="M37" s="200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31">
        <v>94</v>
      </c>
      <c r="C38" s="432">
        <v>2018</v>
      </c>
      <c r="D38" s="431">
        <v>28</v>
      </c>
      <c r="E38" s="432">
        <v>1971</v>
      </c>
      <c r="F38" s="431">
        <v>45</v>
      </c>
      <c r="G38" s="432">
        <v>2021</v>
      </c>
      <c r="H38" s="431">
        <v>67</v>
      </c>
      <c r="I38" s="433">
        <v>2020</v>
      </c>
      <c r="J38" s="266">
        <v>71</v>
      </c>
      <c r="K38" s="266">
        <v>47</v>
      </c>
      <c r="L38" s="266">
        <v>59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29">
        <v>92</v>
      </c>
      <c r="C39" s="430">
        <v>1919</v>
      </c>
      <c r="D39" s="429">
        <v>30</v>
      </c>
      <c r="E39" s="434" t="s">
        <v>236</v>
      </c>
      <c r="F39" s="429">
        <v>44</v>
      </c>
      <c r="G39" s="430">
        <v>1947</v>
      </c>
      <c r="H39" s="429">
        <v>66</v>
      </c>
      <c r="I39" s="430">
        <v>2020</v>
      </c>
      <c r="J39" s="265">
        <v>71</v>
      </c>
      <c r="K39" s="265">
        <v>48</v>
      </c>
      <c r="L39" s="265">
        <v>59</v>
      </c>
      <c r="M39" s="200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31">
        <v>92</v>
      </c>
      <c r="C40" s="433" t="s">
        <v>129</v>
      </c>
      <c r="D40" s="431">
        <v>29</v>
      </c>
      <c r="E40" s="432">
        <v>1965</v>
      </c>
      <c r="F40" s="431">
        <v>45</v>
      </c>
      <c r="G40" s="432">
        <v>1947</v>
      </c>
      <c r="H40" s="431">
        <v>67</v>
      </c>
      <c r="I40" s="432">
        <v>2006</v>
      </c>
      <c r="J40" s="266">
        <v>71</v>
      </c>
      <c r="K40" s="266">
        <v>48</v>
      </c>
      <c r="L40" s="266">
        <v>60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429">
        <v>96</v>
      </c>
      <c r="C41" s="430">
        <v>1934</v>
      </c>
      <c r="D41" s="429">
        <v>30</v>
      </c>
      <c r="E41" s="430">
        <v>1930</v>
      </c>
      <c r="F41" s="429">
        <v>46</v>
      </c>
      <c r="G41" s="430">
        <v>1983</v>
      </c>
      <c r="H41" s="429">
        <v>68</v>
      </c>
      <c r="I41" s="430">
        <v>2006</v>
      </c>
      <c r="J41" s="265">
        <v>72</v>
      </c>
      <c r="K41" s="265">
        <v>48</v>
      </c>
      <c r="L41" s="265">
        <v>60</v>
      </c>
      <c r="M41" s="200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31"/>
      <c r="C42" s="432"/>
      <c r="D42" s="431"/>
      <c r="E42" s="432"/>
      <c r="F42" s="431"/>
      <c r="G42" s="432"/>
      <c r="H42" s="431"/>
      <c r="I42" s="432"/>
      <c r="J42" s="266"/>
      <c r="K42" s="266"/>
      <c r="L42" s="266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429">
        <v>104</v>
      </c>
      <c r="C43" s="430">
        <v>1934</v>
      </c>
      <c r="D43" s="429">
        <v>30</v>
      </c>
      <c r="E43" s="430">
        <v>1972</v>
      </c>
      <c r="F43" s="429">
        <v>49</v>
      </c>
      <c r="G43" s="430">
        <v>1993</v>
      </c>
      <c r="H43" s="429">
        <v>78</v>
      </c>
      <c r="I43" s="430">
        <v>1934</v>
      </c>
      <c r="J43" s="265">
        <v>72</v>
      </c>
      <c r="K43" s="265">
        <v>49</v>
      </c>
      <c r="L43" s="265">
        <v>60</v>
      </c>
      <c r="M43" s="200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4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11</v>
      </c>
      <c r="D48" s="93">
        <v>66.599999999999994</v>
      </c>
      <c r="E48" s="75" t="s">
        <v>73</v>
      </c>
      <c r="F48" s="93">
        <v>52.7</v>
      </c>
      <c r="G48" s="75" t="s">
        <v>5</v>
      </c>
      <c r="H48" s="75">
        <v>341</v>
      </c>
      <c r="I48" s="75" t="s">
        <v>5</v>
      </c>
      <c r="J48" s="75">
        <v>19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12</v>
      </c>
      <c r="D49" s="99">
        <v>42.6</v>
      </c>
      <c r="E49" s="78" t="s">
        <v>74</v>
      </c>
      <c r="F49" s="99">
        <v>29.7</v>
      </c>
      <c r="G49" s="78" t="s">
        <v>78</v>
      </c>
      <c r="H49" s="78">
        <v>8577</v>
      </c>
      <c r="I49" s="78" t="s">
        <v>76</v>
      </c>
      <c r="J49" s="78">
        <v>19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75"/>
      <c r="B50" s="75"/>
      <c r="C50" s="75" t="s">
        <v>13</v>
      </c>
      <c r="D50" s="93">
        <v>54.6</v>
      </c>
      <c r="E50" s="75" t="s">
        <v>75</v>
      </c>
      <c r="F50" s="93">
        <v>41.2</v>
      </c>
      <c r="G50" s="75" t="s">
        <v>79</v>
      </c>
      <c r="H50" s="75">
        <v>2206</v>
      </c>
      <c r="I50" s="75" t="s">
        <v>77</v>
      </c>
      <c r="J50" s="75">
        <v>19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78"/>
      <c r="B51" s="78"/>
      <c r="C51" s="244"/>
      <c r="D51" s="78"/>
      <c r="E51" s="244"/>
      <c r="F51" s="78"/>
      <c r="G51" s="244"/>
      <c r="H51" s="78"/>
      <c r="I51" s="244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7"/>
      <c r="B52" s="257"/>
      <c r="C52" s="258"/>
      <c r="D52" s="257"/>
      <c r="E52" s="257"/>
      <c r="F52" s="257"/>
      <c r="G52" s="257"/>
      <c r="H52" s="257"/>
      <c r="I52" s="258"/>
      <c r="J52" s="259"/>
      <c r="K52" s="259"/>
      <c r="L52" s="259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454" t="s">
        <v>108</v>
      </c>
      <c r="B53" s="482"/>
      <c r="C53" s="482"/>
      <c r="D53" s="482"/>
      <c r="E53" s="482"/>
      <c r="F53" s="482"/>
      <c r="G53" s="482"/>
      <c r="H53" s="482"/>
      <c r="I53" s="482"/>
      <c r="J53" s="482"/>
      <c r="K53" s="482"/>
      <c r="L53" s="481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0"/>
      <c r="B54" s="260"/>
      <c r="C54" s="261"/>
      <c r="D54" s="260"/>
      <c r="E54" s="261"/>
      <c r="F54" s="260"/>
      <c r="G54" s="261"/>
      <c r="H54" s="260"/>
      <c r="I54" s="261"/>
      <c r="J54" s="262"/>
      <c r="K54" s="262"/>
      <c r="L54" s="26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0"/>
      <c r="B55" s="260"/>
      <c r="C55" s="261"/>
      <c r="D55" s="260"/>
      <c r="E55" s="261"/>
      <c r="F55" s="260"/>
      <c r="G55" s="261"/>
      <c r="H55" s="260"/>
      <c r="I55" s="261"/>
      <c r="J55" s="262"/>
      <c r="K55" s="262"/>
      <c r="L55" s="26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0"/>
      <c r="B56" s="260"/>
      <c r="C56" s="261"/>
      <c r="D56" s="260"/>
      <c r="E56" s="261"/>
      <c r="F56" s="260"/>
      <c r="G56" s="261"/>
      <c r="H56" s="260"/>
      <c r="I56" s="261"/>
      <c r="J56" s="262"/>
      <c r="K56" s="262"/>
      <c r="L56" s="26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0"/>
      <c r="B57" s="260"/>
      <c r="C57" s="261"/>
      <c r="D57" s="260"/>
      <c r="E57" s="261"/>
      <c r="F57" s="260"/>
      <c r="G57" s="261"/>
      <c r="H57" s="260"/>
      <c r="I57" s="261"/>
      <c r="J57" s="262"/>
      <c r="K57" s="262"/>
      <c r="L57" s="26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0"/>
      <c r="B58" s="260"/>
      <c r="C58" s="261"/>
      <c r="D58" s="260"/>
      <c r="E58" s="261"/>
      <c r="F58" s="260"/>
      <c r="G58" s="261"/>
      <c r="H58" s="260"/>
      <c r="I58" s="261"/>
      <c r="J58" s="262"/>
      <c r="K58" s="262"/>
      <c r="L58" s="26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0"/>
      <c r="B59" s="260"/>
      <c r="C59" s="261"/>
      <c r="D59" s="260"/>
      <c r="E59" s="261"/>
      <c r="F59" s="260"/>
      <c r="G59" s="261"/>
      <c r="H59" s="260"/>
      <c r="I59" s="261"/>
      <c r="J59" s="262"/>
      <c r="K59" s="262"/>
      <c r="L59" s="26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0"/>
      <c r="B60" s="260"/>
      <c r="C60" s="261"/>
      <c r="D60" s="260"/>
      <c r="E60" s="261"/>
      <c r="F60" s="260"/>
      <c r="G60" s="261"/>
      <c r="H60" s="260"/>
      <c r="I60" s="261"/>
      <c r="J60" s="262"/>
      <c r="K60" s="262"/>
      <c r="L60" s="26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0"/>
      <c r="B61" s="260"/>
      <c r="C61" s="261"/>
      <c r="D61" s="260"/>
      <c r="E61" s="261"/>
      <c r="F61" s="260"/>
      <c r="G61" s="261"/>
      <c r="H61" s="260"/>
      <c r="I61" s="261"/>
      <c r="J61" s="262"/>
      <c r="K61" s="262"/>
      <c r="L61" s="26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0"/>
      <c r="B62" s="260"/>
      <c r="C62" s="261"/>
      <c r="D62" s="260"/>
      <c r="E62" s="261"/>
      <c r="F62" s="260"/>
      <c r="G62" s="261"/>
      <c r="H62" s="260"/>
      <c r="I62" s="261"/>
      <c r="J62" s="262"/>
      <c r="K62" s="262"/>
      <c r="L62" s="26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0"/>
      <c r="B63" s="260"/>
      <c r="C63" s="261"/>
      <c r="D63" s="260"/>
      <c r="E63" s="261"/>
      <c r="F63" s="260"/>
      <c r="G63" s="261"/>
      <c r="H63" s="260"/>
      <c r="I63" s="261"/>
      <c r="J63" s="262"/>
      <c r="K63" s="262"/>
      <c r="L63" s="26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0"/>
      <c r="B64" s="260"/>
      <c r="C64" s="261"/>
      <c r="D64" s="260"/>
      <c r="E64" s="261"/>
      <c r="F64" s="260"/>
      <c r="G64" s="261"/>
      <c r="H64" s="260"/>
      <c r="I64" s="261"/>
      <c r="J64" s="262"/>
      <c r="K64" s="262"/>
      <c r="L64" s="26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0"/>
      <c r="B65" s="260"/>
      <c r="C65" s="261"/>
      <c r="D65" s="260"/>
      <c r="E65" s="261"/>
      <c r="F65" s="260"/>
      <c r="G65" s="261"/>
      <c r="H65" s="260"/>
      <c r="I65" s="261"/>
      <c r="J65" s="262"/>
      <c r="K65" s="262"/>
      <c r="L65" s="26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0"/>
      <c r="B66" s="260"/>
      <c r="C66" s="261"/>
      <c r="D66" s="260"/>
      <c r="E66" s="261"/>
      <c r="F66" s="260"/>
      <c r="G66" s="261"/>
      <c r="H66" s="260"/>
      <c r="I66" s="261"/>
      <c r="J66" s="262"/>
      <c r="K66" s="262"/>
      <c r="L66" s="26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0"/>
      <c r="B67" s="260"/>
      <c r="C67" s="261"/>
      <c r="D67" s="260"/>
      <c r="E67" s="261"/>
      <c r="F67" s="260"/>
      <c r="G67" s="261"/>
      <c r="H67" s="260"/>
      <c r="I67" s="261"/>
      <c r="J67" s="262"/>
      <c r="K67" s="262"/>
      <c r="L67" s="26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0"/>
      <c r="B68" s="260"/>
      <c r="C68" s="261"/>
      <c r="D68" s="260"/>
      <c r="E68" s="261"/>
      <c r="F68" s="260"/>
      <c r="G68" s="261"/>
      <c r="H68" s="260"/>
      <c r="I68" s="261"/>
      <c r="J68" s="262"/>
      <c r="K68" s="262"/>
      <c r="L68" s="26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0"/>
      <c r="B69" s="260"/>
      <c r="C69" s="261"/>
      <c r="D69" s="260"/>
      <c r="E69" s="261"/>
      <c r="F69" s="260"/>
      <c r="G69" s="261"/>
      <c r="H69" s="260"/>
      <c r="I69" s="261"/>
      <c r="J69" s="262"/>
      <c r="K69" s="262"/>
      <c r="L69" s="26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0"/>
      <c r="B70" s="260"/>
      <c r="C70" s="261"/>
      <c r="D70" s="260"/>
      <c r="E70" s="261"/>
      <c r="F70" s="260"/>
      <c r="G70" s="261"/>
      <c r="H70" s="260"/>
      <c r="I70" s="261"/>
      <c r="J70" s="262"/>
      <c r="K70" s="262"/>
      <c r="L70" s="26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0"/>
      <c r="B71" s="260"/>
      <c r="C71" s="261"/>
      <c r="D71" s="260"/>
      <c r="E71" s="261"/>
      <c r="F71" s="260"/>
      <c r="G71" s="261"/>
      <c r="H71" s="260"/>
      <c r="I71" s="261"/>
      <c r="J71" s="262"/>
      <c r="K71" s="262"/>
      <c r="L71" s="26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0"/>
      <c r="B72" s="260"/>
      <c r="C72" s="261"/>
      <c r="D72" s="260"/>
      <c r="E72" s="261"/>
      <c r="F72" s="260"/>
      <c r="G72" s="261"/>
      <c r="H72" s="260"/>
      <c r="I72" s="261"/>
      <c r="J72" s="262"/>
      <c r="K72" s="262"/>
      <c r="L72" s="26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0"/>
      <c r="B73" s="260"/>
      <c r="C73" s="261"/>
      <c r="D73" s="260"/>
      <c r="E73" s="261"/>
      <c r="F73" s="260"/>
      <c r="G73" s="261"/>
      <c r="H73" s="260"/>
      <c r="I73" s="261"/>
      <c r="J73" s="262"/>
      <c r="K73" s="262"/>
      <c r="L73" s="26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0"/>
      <c r="B74" s="260"/>
      <c r="C74" s="261"/>
      <c r="D74" s="260"/>
      <c r="E74" s="261"/>
      <c r="F74" s="260"/>
      <c r="G74" s="261"/>
      <c r="H74" s="260"/>
      <c r="I74" s="261"/>
      <c r="J74" s="262"/>
      <c r="K74" s="262"/>
      <c r="L74" s="26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0"/>
      <c r="B75" s="260"/>
      <c r="C75" s="261"/>
      <c r="D75" s="260"/>
      <c r="E75" s="261"/>
      <c r="F75" s="260"/>
      <c r="G75" s="261"/>
      <c r="H75" s="260"/>
      <c r="I75" s="261"/>
      <c r="J75" s="262"/>
      <c r="K75" s="262"/>
      <c r="L75" s="26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0"/>
      <c r="B76" s="260"/>
      <c r="C76" s="261"/>
      <c r="D76" s="260"/>
      <c r="E76" s="261"/>
      <c r="F76" s="260"/>
      <c r="G76" s="261"/>
      <c r="H76" s="260"/>
      <c r="I76" s="261"/>
      <c r="J76" s="262"/>
      <c r="K76" s="262"/>
      <c r="L76" s="26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0"/>
      <c r="B77" s="260"/>
      <c r="C77" s="261"/>
      <c r="D77" s="260"/>
      <c r="E77" s="261"/>
      <c r="F77" s="260"/>
      <c r="G77" s="261"/>
      <c r="H77" s="260"/>
      <c r="I77" s="261"/>
      <c r="J77" s="262"/>
      <c r="K77" s="262"/>
      <c r="L77" s="26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0"/>
      <c r="B78" s="260"/>
      <c r="C78" s="261"/>
      <c r="D78" s="260"/>
      <c r="E78" s="261"/>
      <c r="F78" s="260"/>
      <c r="G78" s="261"/>
      <c r="H78" s="260"/>
      <c r="I78" s="261"/>
      <c r="J78" s="262"/>
      <c r="K78" s="262"/>
      <c r="L78" s="26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0"/>
      <c r="B79" s="260"/>
      <c r="C79" s="261"/>
      <c r="D79" s="260"/>
      <c r="E79" s="261"/>
      <c r="F79" s="260"/>
      <c r="G79" s="261"/>
      <c r="H79" s="260"/>
      <c r="I79" s="261"/>
      <c r="J79" s="262"/>
      <c r="K79" s="262"/>
      <c r="L79" s="26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0"/>
      <c r="B80" s="260"/>
      <c r="C80" s="261"/>
      <c r="D80" s="260"/>
      <c r="E80" s="261"/>
      <c r="F80" s="260"/>
      <c r="G80" s="261"/>
      <c r="H80" s="260"/>
      <c r="I80" s="261"/>
      <c r="J80" s="262"/>
      <c r="K80" s="262"/>
      <c r="L80" s="26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0"/>
      <c r="B81" s="260"/>
      <c r="C81" s="261"/>
      <c r="D81" s="260"/>
      <c r="E81" s="261"/>
      <c r="F81" s="260"/>
      <c r="G81" s="261"/>
      <c r="H81" s="260"/>
      <c r="I81" s="261"/>
      <c r="J81" s="262"/>
      <c r="K81" s="262"/>
      <c r="L81" s="26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0"/>
      <c r="B82" s="260"/>
      <c r="C82" s="261"/>
      <c r="D82" s="260"/>
      <c r="E82" s="261"/>
      <c r="F82" s="260"/>
      <c r="G82" s="261"/>
      <c r="H82" s="260"/>
      <c r="I82" s="261"/>
      <c r="J82" s="262"/>
      <c r="K82" s="262"/>
      <c r="L82" s="26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0"/>
      <c r="B83" s="260"/>
      <c r="C83" s="261"/>
      <c r="D83" s="260"/>
      <c r="E83" s="261"/>
      <c r="F83" s="260"/>
      <c r="G83" s="261"/>
      <c r="H83" s="260"/>
      <c r="I83" s="261"/>
      <c r="J83" s="262"/>
      <c r="K83" s="262"/>
      <c r="L83" s="26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60"/>
      <c r="B84" s="260"/>
      <c r="C84" s="261"/>
      <c r="D84" s="260"/>
      <c r="E84" s="261"/>
      <c r="F84" s="260"/>
      <c r="G84" s="261"/>
      <c r="H84" s="260"/>
      <c r="I84" s="261"/>
      <c r="J84" s="262"/>
      <c r="K84" s="262"/>
      <c r="L84" s="26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60"/>
      <c r="B85" s="260"/>
      <c r="C85" s="261"/>
      <c r="D85" s="260"/>
      <c r="E85" s="261"/>
      <c r="F85" s="260"/>
      <c r="G85" s="261"/>
      <c r="H85" s="260"/>
      <c r="I85" s="261"/>
      <c r="J85" s="262"/>
      <c r="K85" s="262"/>
      <c r="L85" s="26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60"/>
      <c r="B86" s="260"/>
      <c r="C86" s="261"/>
      <c r="D86" s="260"/>
      <c r="E86" s="261"/>
      <c r="F86" s="260"/>
      <c r="G86" s="261"/>
      <c r="H86" s="260"/>
      <c r="I86" s="261"/>
      <c r="J86" s="262"/>
      <c r="K86" s="262"/>
      <c r="L86" s="26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60"/>
      <c r="B87" s="260"/>
      <c r="C87" s="261"/>
      <c r="D87" s="260"/>
      <c r="E87" s="261"/>
      <c r="F87" s="260"/>
      <c r="G87" s="261"/>
      <c r="H87" s="260"/>
      <c r="I87" s="261"/>
      <c r="J87" s="262"/>
      <c r="K87" s="262"/>
      <c r="L87" s="26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60"/>
      <c r="B88" s="260"/>
      <c r="C88" s="261"/>
      <c r="D88" s="260"/>
      <c r="E88" s="261"/>
      <c r="F88" s="260"/>
      <c r="G88" s="261"/>
      <c r="H88" s="260"/>
      <c r="I88" s="261"/>
      <c r="J88" s="262"/>
      <c r="K88" s="262"/>
      <c r="L88" s="26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60"/>
      <c r="B89" s="260"/>
      <c r="C89" s="261"/>
      <c r="D89" s="260"/>
      <c r="E89" s="261"/>
      <c r="F89" s="260"/>
      <c r="G89" s="261"/>
      <c r="H89" s="260"/>
      <c r="I89" s="261"/>
      <c r="J89" s="262"/>
      <c r="K89" s="262"/>
      <c r="L89" s="26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3:L5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2023-05-13T00:18:58Z</cp:lastPrinted>
  <dcterms:created xsi:type="dcterms:W3CDTF">2005-02-23T16:05:05Z</dcterms:created>
  <dcterms:modified xsi:type="dcterms:W3CDTF">2024-10-07T02:37:03Z</dcterms:modified>
</cp:coreProperties>
</file>